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W36" i="9"/>
  <c r="BW37" i="9" s="1"/>
  <c r="BE36" i="9"/>
  <c r="AM36" i="9"/>
  <c r="C36" i="9"/>
  <c r="BW35" i="9"/>
  <c r="AM35" i="9"/>
  <c r="C35" i="9"/>
  <c r="BW34" i="9"/>
  <c r="U34" i="9"/>
  <c r="U35" i="9" s="1"/>
  <c r="U36" i="9" s="1"/>
  <c r="C34" i="9"/>
  <c r="CO34" i="9" l="1"/>
  <c r="CO35" i="9" s="1"/>
  <c r="CO36" i="9" s="1"/>
  <c r="BW38" i="9"/>
  <c r="BW39" i="9" s="1"/>
  <c r="BW40" i="9" s="1"/>
  <c r="BW41" i="9" s="1"/>
  <c r="BW42"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<sst xmlns="http://schemas.openxmlformats.org/spreadsheetml/2006/main" count="990" uniqueCount="555">
  <si>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</si>
  <si>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</si>
  <si>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</si>
  <si>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</si>
  <si>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</si>
  <si>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</si>
  <si>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</si>
  <si>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</si>
  <si>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</si>
  <si>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</si>
  <si>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</si>
  <si>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</si>
  <si>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</si>
  <si>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</si>
  <si>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</si>
  <si>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</si>
  <si>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</si>
  <si>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</si>
  <si>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</si>
  <si>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</si>
  <si>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</si>
  <si>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</si>
  <si>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</si>
  <si>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</si>
  <si>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</si>
  <si>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</si>
  <si>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</si>
  <si>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</si>
  <si>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</si>
  <si>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</si>
  <si>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</si>
  <si>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</si>
  <si>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</si>
  <si>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</si>
  <si>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</si>
  <si>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</si>
  <si>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</si>
  <si>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</si>
  <si>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</si>
  <si>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</si>
  <si>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</si>
  <si>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</si>
  <si>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</si>
  <si>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</si>
  <si>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</si>
  <si>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</si>
  <si>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</si>
  <si>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</si>
  <si>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</si>
  <si>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</si>
  <si>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</si>
  <si>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</si>
  <si>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</si>
  <si>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</si>
  <si>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</si>
  <si>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</si>
  <si>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</si>
  <si>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</si>
  <si>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</si>
  <si>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</si>
  <si>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</si>
  <si>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</si>
  <si>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</si>
  <si>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</si>
  <si>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</si>
  <si>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</si>
  <si>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</si>
  <si>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</si>
  <si>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</si>
  <si>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</si>
  <si>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</si>
  <si>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</si>
  <si>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</si>
  <si>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</si>
  <si>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</si>
  <si>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</si>
  <si>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</si>
  <si>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</si>
  <si>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</si>
  <si>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</si>
  <si>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</si>
  <si>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河北町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</si>
  <si>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</si>
  <si>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</si>
  <si>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</si>
  <si>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</si>
  <si>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</si>
  <si>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</si>
  <si>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</si>
  <si>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</si>
  <si>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</si>
  <si>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</si>
  <si>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</si>
  <si>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</si>
  <si>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</si>
  <si>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</si>
  <si>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</si>
  <si>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</si>
  <si>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</si>
  <si>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</si>
  <si>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</si>
  <si>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</si>
  <si>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</si>
  <si>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</si>
  <si>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</si>
  <si>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</si>
  <si>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</si>
  <si>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</si>
  <si>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</si>
  <si>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</si>
  <si>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</si>
  <si>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</si>
  <si>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</si>
  <si>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</si>
  <si>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</si>
  <si>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</si>
  <si>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</si>
  <si>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</si>
  <si>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</si>
  <si>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</si>
  <si>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</si>
  <si>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</si>
  <si>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</si>
  <si>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</si>
  <si>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</si>
  <si>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</si>
  <si>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</si>
  <si>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</si>
  <si>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</si>
  <si>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</si>
  <si>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</si>
  <si>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</si>
  <si>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</si>
  <si>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</si>
  <si>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</si>
  <si>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</si>
  <si>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</si>
  <si>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</si>
  <si>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</si>
  <si>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</si>
  <si>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</si>
  <si>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</si>
  <si>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</si>
  <si>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</si>
  <si>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</si>
  <si>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</si>
  <si>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</si>
  <si>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</si>
  <si>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</si>
  <si>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</si>
  <si>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</si>
  <si>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</si>
  <si>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</si>
  <si>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</si>
  <si>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</si>
  <si>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</si>
  <si>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</si>
  <si>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</si>
  <si>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</si>
  <si>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</si>
  <si>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</si>
  <si>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</si>
  <si>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</si>
  <si>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</si>
  <si>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</si>
  <si>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</si>
  <si>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</si>
  <si>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</si>
  <si>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</si>
  <si>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</si>
  <si>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</si>
  <si>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</si>
  <si>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</si>
  <si>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</si>
  <si>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</si>
  <si>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</si>
  <si>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</si>
  <si>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</si>
  <si>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</si>
  <si>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</si>
  <si>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</si>
  <si>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</si>
  <si>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</si>
  <si>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</si>
  <si>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</si>
  <si>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</si>
  <si>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</si>
  <si>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</si>
  <si>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</si>
  <si>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</si>
  <si>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</si>
  <si>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</si>
  <si>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</si>
  <si>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</si>
  <si>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山形県河北町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</si>
  <si>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</si>
  <si>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</si>
  <si>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</si>
  <si>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</si>
  <si>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</si>
  <si>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</si>
  <si>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</si>
  <si>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</si>
  <si>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</si>
  <si>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</si>
  <si>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</si>
  <si>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</si>
  <si>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</si>
  <si>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</si>
  <si>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</si>
  <si>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</si>
  <si>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</si>
  <si>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</si>
  <si>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</si>
  <si>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</si>
  <si>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</si>
  <si>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</si>
  <si>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</si>
  <si>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</si>
  <si>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</si>
  <si>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</si>
  <si>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</si>
  <si>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</si>
  <si>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</si>
  <si>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</si>
  <si>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</si>
  <si>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</si>
  <si>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</si>
  <si>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</si>
  <si>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</si>
  <si>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</si>
  <si>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</si>
  <si>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</si>
  <si>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</si>
  <si>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</si>
  <si>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</si>
  <si>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</si>
  <si>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</si>
  <si>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</si>
  <si>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</si>
  <si>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</si>
  <si>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</si>
  <si>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</si>
  <si>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</si>
  <si>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</si>
  <si>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</si>
  <si>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</si>
  <si>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</si>
  <si>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</si>
  <si>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</si>
  <si>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</si>
  <si>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</si>
  <si>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</si>
  <si>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</si>
  <si>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</si>
  <si>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</si>
  <si>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</si>
  <si>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</si>
  <si>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</si>
  <si>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</si>
  <si>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</si>
  <si>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</si>
  <si>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</si>
  <si>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</si>
  <si>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</si>
  <si>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</si>
  <si>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</si>
  <si>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</si>
  <si>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</si>
  <si>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</si>
  <si>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</si>
  <si>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</si>
  <si>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</si>
  <si>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</si>
  <si>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</si>
  <si>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</si>
  <si>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</si>
  <si>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</si>
  <si>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</si>
  <si>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</si>
  <si>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</si>
  <si>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</si>
  <si>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</si>
  <si>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</si>
  <si>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</si>
  <si>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</si>
  <si>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</si>
  <si>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</si>
  <si>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</si>
  <si>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</si>
  <si>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</si>
  <si>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</si>
  <si>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</si>
  <si>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</si>
  <si>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</si>
  <si>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</si>
  <si>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</si>
  <si>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</si>
  <si>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</si>
  <si>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</si>
  <si>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</si>
  <si>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</si>
  <si>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</si>
  <si>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</si>
  <si>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</si>
  <si>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</si>
  <si>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</si>
  <si>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</si>
  <si>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</si>
  <si>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</si>
  <si>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</si>
  <si>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</si>
  <si>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</si>
  <si>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</si>
  <si>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</si>
  <si>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</si>
  <si>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</si>
  <si>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</si>
  <si>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</si>
  <si>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</si>
  <si>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</si>
  <si>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</si>
  <si>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</si>
  <si>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</si>
  <si>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</si>
  <si>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</si>
  <si>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</si>
  <si>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</si>
  <si>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</si>
  <si>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</si>
  <si>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</si>
  <si>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</si>
  <si>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</si>
  <si>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</si>
  <si>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</si>
  <si>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</si>
  <si>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</si>
  <si>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</si>
  <si>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</si>
  <si>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</si>
  <si>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</si>
  <si>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</si>
  <si>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</si>
  <si>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</si>
  <si>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</si>
  <si>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山形県河北町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</si>
  <si>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</si>
  <si>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</si>
  <si>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</si>
  <si>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</si>
  <si>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</si>
  <si>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</si>
  <si>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</si>
  <si>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</si>
  <si>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</si>
  <si>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</si>
  <si>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</si>
  <si>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</si>
  <si>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</si>
  <si>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</si>
  <si>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</si>
  <si>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</si>
  <si>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</si>
  <si>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</si>
  <si>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</si>
  <si>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</si>
  <si>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</si>
  <si>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</si>
  <si>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</si>
  <si>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</si>
  <si>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</si>
  <si>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</si>
  <si>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</si>
  <si>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</si>
  <si>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</si>
  <si>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</si>
  <si>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</si>
  <si>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</si>
  <si>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</si>
  <si>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</si>
  <si>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河北町国民健康保険特別会計</t>
    <phoneticPr fontId="5"/>
  </si>
  <si>
    <t>河北町介護保険特別会計</t>
    <phoneticPr fontId="5"/>
  </si>
  <si>
    <t>河北町後期高齢者医療特別会計</t>
    <phoneticPr fontId="5"/>
  </si>
  <si>
    <t>河北町水道事業会計</t>
    <phoneticPr fontId="5"/>
  </si>
  <si>
    <t>法適用企業</t>
    <phoneticPr fontId="5"/>
  </si>
  <si>
    <t>河北町公共下水道事業特別会計</t>
    <phoneticPr fontId="5"/>
  </si>
  <si>
    <t>法非適用企業</t>
    <phoneticPr fontId="5"/>
  </si>
  <si>
    <t>河北町農業集落排水事業特別会計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</si>
  <si>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</si>
  <si>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</si>
  <si>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</si>
  <si>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</si>
  <si>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</si>
  <si>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</si>
  <si>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</si>
  <si>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</si>
  <si>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</si>
  <si>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</si>
  <si>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</si>
  <si>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</si>
  <si>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</si>
  <si>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</si>
  <si>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</si>
  <si>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</si>
  <si>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</si>
  <si>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</si>
  <si>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</si>
  <si>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</si>
  <si>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</si>
  <si>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</si>
  <si>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</si>
  <si>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</si>
  <si>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</si>
  <si>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</si>
  <si>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</si>
  <si>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</si>
  <si>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</si>
  <si>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</si>
  <si>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</si>
  <si>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</si>
  <si>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</si>
  <si>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</si>
  <si>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</si>
  <si>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</si>
  <si>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</si>
  <si>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</si>
  <si>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</si>
  <si>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</si>
  <si>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</si>
  <si>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</si>
  <si>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</si>
  <si>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</si>
  <si>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</si>
  <si>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</si>
  <si>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</si>
  <si>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</si>
  <si>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</si>
  <si>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</si>
  <si>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河北町公共下水道事業特別会計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</si>
  <si>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</si>
  <si>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</si>
  <si>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河北町農業集落排水事業特別会計</t>
    <phoneticPr fontId="5"/>
  </si>
  <si>
    <t>(Ｆ)</t>
    <phoneticPr fontId="5"/>
  </si>
  <si>
    <t>河北町水道事業会計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</si>
  <si>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</si>
  <si>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</si>
  <si>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</si>
  <si>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</si>
  <si>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</si>
  <si>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</si>
  <si>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</si>
  <si>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</si>
  <si>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</si>
  <si>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</si>
  <si>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</si>
  <si>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</si>
  <si>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</si>
  <si>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</si>
  <si>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</si>
  <si>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</si>
  <si>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</si>
  <si>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</si>
  <si>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</si>
  <si>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</si>
  <si>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</si>
  <si>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</si>
  <si>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</si>
  <si>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</si>
  <si>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</si>
  <si>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</si>
  <si>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</si>
  <si>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</si>
  <si>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</si>
  <si>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</si>
  <si>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</si>
  <si>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</si>
  <si>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</si>
  <si>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</si>
  <si>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</si>
  <si>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</si>
  <si>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</si>
  <si>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</si>
  <si>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</si>
  <si>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</si>
  <si>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</si>
  <si>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</si>
  <si>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</si>
  <si>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</si>
  <si>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</si>
  <si>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</si>
  <si>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</si>
  <si>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</si>
  <si>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</si>
  <si>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</si>
  <si>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</si>
  <si>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</si>
  <si>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</si>
  <si>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</si>
  <si>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</si>
  <si>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</si>
  <si>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</si>
  <si>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</si>
  <si>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</si>
  <si>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</si>
  <si>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</si>
  <si>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</si>
  <si>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</si>
  <si>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</si>
  <si>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</si>
  <si>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</si>
  <si>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</si>
  <si>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</si>
  <si>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</si>
  <si>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</si>
  <si>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</si>
  <si>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</si>
  <si>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</si>
  <si>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</si>
  <si>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</si>
  <si>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</si>
  <si>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</si>
  <si>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</si>
  <si>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</si>
  <si>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</si>
  <si>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</si>
  <si>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0.20</t>
  </si>
  <si>
    <t>▲ 4.29</t>
  </si>
  <si>
    <t>▲ 3.58</t>
  </si>
  <si>
    <t>河北町水道事業会計</t>
  </si>
  <si>
    <t>一般会計</t>
  </si>
  <si>
    <t>河北町国民健康保険特別会計</t>
  </si>
  <si>
    <t>河北町介護保険特別会計</t>
  </si>
  <si>
    <t>河北町後期高齢者医療特別会計</t>
  </si>
  <si>
    <t>河北町公共下水道事業特別会計</t>
  </si>
  <si>
    <t>河北町農業集落排水事業特別会計</t>
  </si>
  <si>
    <t>その他会計（赤字）</t>
  </si>
  <si>
    <t>その他会計（黒字）</t>
  </si>
  <si>
    <t>-</t>
    <phoneticPr fontId="2"/>
  </si>
  <si>
    <t>-</t>
    <phoneticPr fontId="2"/>
  </si>
  <si>
    <t>山形県消防補償等組合</t>
    <rPh sb="0" eb="2">
      <t>ヤマガタ</t>
    </rPh>
    <rPh sb="2" eb="3">
      <t>ケン</t>
    </rPh>
    <rPh sb="3" eb="5">
      <t>ショウボウ</t>
    </rPh>
    <rPh sb="5" eb="7">
      <t>ホショウ</t>
    </rPh>
    <rPh sb="7" eb="8">
      <t>トウ</t>
    </rPh>
    <rPh sb="8" eb="10">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</si>
  <si>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</si>
  <si>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東根市外二市一町共立衛生処理組合</t>
    <rPh sb="0" eb="3">
      <t>ヒガシネシ</t>
    </rPh>
    <rPh sb="3" eb="4">
      <t>ホカ</t>
    </rPh>
    <rPh sb="4" eb="5">
      <t>ニ</t>
    </rPh>
    <rPh sb="5" eb="6">
      <t>シ</t>
    </rPh>
    <rPh sb="6" eb="8">
      <t>イッチョウ</t>
    </rPh>
    <rPh sb="8" eb="10">
      <t>キョウリツ</t>
    </rPh>
    <rPh sb="10" eb="12">
      <t>エイセイ</t>
    </rPh>
    <rPh sb="12" eb="14">
      <t>ショリ</t>
    </rPh>
    <rPh sb="14" eb="16">
      <t>クミアイ</t>
    </rPh>
    <phoneticPr fontId="2"/>
  </si>
  <si>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2"/>
  </si>
  <si>
    <t>河北町ほか２市広域斎場事務組合</t>
    <rPh sb="0" eb="3">
      <t>カホクチョウ</t>
    </rPh>
    <rPh sb="6" eb="7">
      <t>シ</t>
    </rPh>
    <rPh sb="7" eb="9">
      <t>コウイキ</t>
    </rPh>
    <rPh sb="9" eb="11">
      <t>サイジョウ</t>
    </rPh>
    <rPh sb="11" eb="13">
      <t>ジム</t>
    </rPh>
    <rPh sb="13" eb="15">
      <t>クミアイ</t>
    </rPh>
    <phoneticPr fontId="2"/>
  </si>
  <si>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2"/>
  </si>
  <si>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</si>
  <si>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t>
    <phoneticPr fontId="2"/>
  </si>
  <si>
    <t>-</t>
    <phoneticPr fontId="2"/>
  </si>
  <si>
    <t>-</t>
    <phoneticPr fontId="2"/>
  </si>
  <si>
    <t>河北スポーツセンター</t>
    <rPh sb="0" eb="2">
      <t>カホク</t>
    </rPh>
    <phoneticPr fontId="2"/>
  </si>
  <si>
    <t>河北町べに花の里振興公社</t>
    <rPh sb="0" eb="3">
      <t>カホクチョウ</t>
    </rPh>
    <rPh sb="5" eb="6">
      <t>バナ</t>
    </rPh>
    <rPh sb="7" eb="8">
      <t>サト</t>
    </rPh>
    <rPh sb="8" eb="10">
      <t>シンコウ</t>
    </rPh>
    <rPh sb="10" eb="12">
      <t>コウシャ</t>
    </rPh>
    <phoneticPr fontId="2"/>
  </si>
  <si>
    <t>河北町土地開発公社</t>
    <rPh sb="0" eb="3">
      <t>カホクチョウ</t>
    </rPh>
    <rPh sb="3" eb="5">
      <t>トチ</t>
    </rPh>
    <rPh sb="5" eb="7">
      <t>カイハツ</t>
    </rPh>
    <rPh sb="7" eb="9">
      <t>コウシャ</t>
    </rPh>
    <phoneticPr fontId="2"/>
  </si>
  <si>
    <t>○</t>
    <phoneticPr fontId="2"/>
  </si>
  <si>
    <t>山形県自治会館管理組合</t>
    <rPh sb="0" eb="3">
      <t>ヤマガタケン</t>
    </rPh>
    <rPh sb="3" eb="5">
      <t>ジチ</t>
    </rPh>
    <rPh sb="5" eb="7">
      <t>カイカン</t>
    </rPh>
    <rPh sb="7" eb="9">
      <t>カンリ</t>
    </rPh>
    <rPh sb="9" eb="11">
      <t>クミアイ</t>
    </rPh>
    <phoneticPr fontId="2"/>
  </si>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</sst>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59829</c:v>
                </c:pt>
                <c:pt idx="3">
                  <c:v>70582</c:v>
                </c:pt>
                <c:pt idx="4">
                  <c:v>81990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51962</c:v>
                </c:pt>
                <c:pt idx="1">
                  <c:v>42509</c:v>
                </c:pt>
                <c:pt idx="2">
                  <c:v>47558</c:v>
                </c:pt>
                <c:pt idx="3">
                  <c:v>58337</c:v>
                </c:pt>
                <c:pt idx="4">
                  <c:v>60682</c:v>
                </c:pt>
              </c:numCache>
            </c:numRef>
          </c:val>
          <c:smooth val="0"/>
        </c:ser>
        <c:dLbls>
          <c:showLegendKey val="0"/>
          <c:showVal val="0"/>
          <c:showCatName val="0"/>
          <c:showSerName val="0"/>
          <c:showPercent val="0"/>
          <c:showBubbleSize val="0"/>
        </c:dLbls>
        <c:marker val="1"/>
        <c:smooth val="0"/>
        <c:axId val="97979392"/>
        <c:axId val="97985280"/>
      </c:lineChart>
      <c:catAx>
        <c:axId val="97979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985280"/>
        <c:crosses val="autoZero"/>
        <c:auto val="1"/>
        <c:lblAlgn val="ctr"/>
        <c:lblOffset val="100"/>
        <c:tickLblSkip val="1"/>
        <c:tickMarkSkip val="1"/>
        <c:noMultiLvlLbl val="0"/>
      </c:catAx>
      <c:valAx>
        <c:axId val="979852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979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2.67</c:v>
                </c:pt>
                <c:pt idx="1">
                  <c:v>3.67</c:v>
                </c:pt>
                <c:pt idx="2">
                  <c:v>4.1500000000000004</c:v>
                </c:pt>
                <c:pt idx="3">
                  <c:v>3.54</c:v>
                </c:pt>
                <c:pt idx="4">
                  <c:v>3.75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9.51</c:v>
                </c:pt>
                <c:pt idx="1">
                  <c:v>9.66</c:v>
                </c:pt>
                <c:pt idx="2">
                  <c:v>11.56</c:v>
                </c:pt>
                <c:pt idx="3">
                  <c:v>11.86</c:v>
                </c:pt>
                <c:pt idx="4">
                  <c:v>11.54</c:v>
                </c:pt>
              </c:numCache>
            </c:numRef>
          </c:val>
        </c:ser>
        <c:dLbls>
          <c:showLegendKey val="0"/>
          <c:showVal val="0"/>
          <c:showCatName val="0"/>
          <c:showSerName val="0"/>
          <c:showPercent val="0"/>
          <c:showBubbleSize val="0"/>
        </c:dLbls>
        <c:gapWidth val="250"/>
        <c:overlap val="100"/>
        <c:axId val="98595200"/>
        <c:axId val="98596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c:v>
                </c:pt>
                <c:pt idx="1">
                  <c:v>0.27</c:v>
                </c:pt>
                <c:pt idx="2">
                  <c:v>0.5</c:v>
                </c:pt>
                <c:pt idx="3">
                  <c:v>-4.29</c:v>
                </c:pt>
                <c:pt idx="4">
                  <c:v>-3.58</c:v>
                </c:pt>
              </c:numCache>
            </c:numRef>
          </c:val>
          <c:smooth val="0"/>
        </c:ser>
        <c:dLbls>
          <c:showLegendKey val="0"/>
          <c:showVal val="0"/>
          <c:showCatName val="0"/>
          <c:showSerName val="0"/>
          <c:showPercent val="0"/>
          <c:showBubbleSize val="0"/>
        </c:dLbls>
        <c:marker val="1"/>
        <c:smooth val="0"/>
        <c:axId val="98595200"/>
        <c:axId val="98596736"/>
      </c:lineChart>
      <c:catAx>
        <c:axId val="9859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596736"/>
        <c:crosses val="autoZero"/>
        <c:auto val="1"/>
        <c:lblAlgn val="ctr"/>
        <c:lblOffset val="100"/>
        <c:tickLblSkip val="1"/>
        <c:tickMarkSkip val="1"/>
        <c:noMultiLvlLbl val="0"/>
      </c:catAx>
      <c:valAx>
        <c:axId val="9859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59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河北町農業集落排水事業特別会計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河北町公共下水道事業特別会計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河北町後期高齢者医療特別会計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0.04</c:v>
                </c:pt>
                <c:pt idx="8">
                  <c:v>#N/A</c:v>
                </c:pt>
                <c:pt idx="9">
                  <c:v>0.05</c:v>
                </c:pt>
              </c:numCache>
            </c:numRef>
          </c:val>
        </c:ser>
        <c:ser>
          <c:idx val="6"/>
          <c:order val="6"/>
          <c:tx>
            <c:strRef>
              <c:f>データシート!$A$33</c:f>
              <c:strCache>
                <c:ptCount val="1"/>
                <c:pt idx="0">
                  <c:v>河北町介護保険特別会計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0.93</c:v>
                </c:pt>
                <c:pt idx="2">
                  <c:v>#N/A</c:v>
                </c:pt>
                <c:pt idx="3">
                  <c:v>0.43</c:v>
                </c:pt>
                <c:pt idx="4">
                  <c:v>#N/A</c:v>
                </c:pt>
                <c:pt idx="5">
                  <c:v>0.56999999999999995</c:v>
                </c:pt>
                <c:pt idx="6">
                  <c:v>#N/A</c:v>
                </c:pt>
                <c:pt idx="7">
                  <c:v>0.7</c:v>
                </c:pt>
                <c:pt idx="8">
                  <c:v>#N/A</c:v>
                </c:pt>
                <c:pt idx="9">
                  <c:v>0.87</c:v>
                </c:pt>
              </c:numCache>
            </c:numRef>
          </c:val>
        </c:ser>
        <c:ser>
          <c:idx val="7"/>
          <c:order val="7"/>
          <c:tx>
            <c:strRef>
              <c:f>データシート!$A$34</c:f>
              <c:strCache>
                <c:ptCount val="1"/>
                <c:pt idx="0">
                  <c:v>河北町国民健康保険特別会計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1.68</c:v>
                </c:pt>
                <c:pt idx="2">
                  <c:v>#N/A</c:v>
                </c:pt>
                <c:pt idx="3">
                  <c:v>1.53</c:v>
                </c:pt>
                <c:pt idx="4">
                  <c:v>#N/A</c:v>
                </c:pt>
                <c:pt idx="5">
                  <c:v>2.15</c:v>
                </c:pt>
                <c:pt idx="6">
                  <c:v>#N/A</c:v>
                </c:pt>
                <c:pt idx="7">
                  <c:v>2.34</c:v>
                </c:pt>
                <c:pt idx="8">
                  <c:v>#N/A</c:v>
                </c:pt>
                <c:pt idx="9">
                  <c:v>2.09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2.67</c:v>
                </c:pt>
                <c:pt idx="2">
                  <c:v>#N/A</c:v>
                </c:pt>
                <c:pt idx="3">
                  <c:v>3.67</c:v>
                </c:pt>
                <c:pt idx="4">
                  <c:v>#N/A</c:v>
                </c:pt>
                <c:pt idx="5">
                  <c:v>4.1500000000000004</c:v>
                </c:pt>
                <c:pt idx="6">
                  <c:v>#N/A</c:v>
                </c:pt>
                <c:pt idx="7">
                  <c:v>3.54</c:v>
                </c:pt>
                <c:pt idx="8">
                  <c:v>#N/A</c:v>
                </c:pt>
                <c:pt idx="9">
                  <c:v>3.75</c:v>
                </c:pt>
              </c:numCache>
            </c:numRef>
          </c:val>
        </c:ser>
        <c:ser>
          <c:idx val="9"/>
          <c:order val="9"/>
          <c:tx>
            <c:strRef>
              <c:f>データシート!$A$36</c:f>
              <c:strCache>
                <c:ptCount val="1"/>
                <c:pt idx="0">
                  <c:v>河北町水道事業会計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16.59</c:v>
                </c:pt>
                <c:pt idx="2">
                  <c:v>#N/A</c:v>
                </c:pt>
                <c:pt idx="3">
                  <c:v>18.53</c:v>
                </c:pt>
                <c:pt idx="4">
                  <c:v>#N/A</c:v>
                </c:pt>
                <c:pt idx="5">
                  <c:v>20.309999999999999</c:v>
                </c:pt>
                <c:pt idx="6">
                  <c:v>#N/A</c:v>
                </c:pt>
                <c:pt idx="7">
                  <c:v>20.67</c:v>
                </c:pt>
                <c:pt idx="8">
                  <c:v>#N/A</c:v>
                </c:pt>
                <c:pt idx="9">
                  <c:v>20.72</c:v>
                </c:pt>
              </c:numCache>
            </c:numRef>
          </c:val>
        </c:ser>
        <c:dLbls>
          <c:showLegendKey val="0"/>
          <c:showVal val="0"/>
          <c:showCatName val="0"/>
          <c:showSerName val="0"/>
          <c:showPercent val="0"/>
          <c:showBubbleSize val="0"/>
        </c:dLbls>
        <c:gapWidth val="150"/>
        <c:overlap val="100"/>
        <c:axId val="83396480"/>
        <c:axId val="83398016"/>
      </c:barChart>
      <c:catAx>
        <c:axId val="8339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398016"/>
        <c:crosses val="autoZero"/>
        <c:auto val="1"/>
        <c:lblAlgn val="ctr"/>
        <c:lblOffset val="100"/>
        <c:tickLblSkip val="1"/>
        <c:tickMarkSkip val="1"/>
        <c:noMultiLvlLbl val="0"/>
      </c:catAx>
      <c:valAx>
        <c:axId val="8339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396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831</c:v>
                </c:pt>
                <c:pt idx="5">
                  <c:v>837</c:v>
                </c:pt>
                <c:pt idx="8">
                  <c:v>848</c:v>
                </c:pt>
                <c:pt idx="11">
                  <c:v>853</c:v>
                </c:pt>
                <c:pt idx="14">
                  <c:v>856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19</c:v>
                </c:pt>
                <c:pt idx="3">
                  <c:v>36</c:v>
                </c:pt>
                <c:pt idx="6">
                  <c:v>9</c:v>
                </c:pt>
                <c:pt idx="9">
                  <c:v>9</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41</c:v>
                </c:pt>
                <c:pt idx="3">
                  <c:v>33</c:v>
                </c:pt>
                <c:pt idx="6">
                  <c:v>39</c:v>
                </c:pt>
                <c:pt idx="9">
                  <c:v>39</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456</c:v>
                </c:pt>
                <c:pt idx="3">
                  <c:v>464</c:v>
                </c:pt>
                <c:pt idx="6">
                  <c:v>461</c:v>
                </c:pt>
                <c:pt idx="9">
                  <c:v>462</c:v>
                </c:pt>
                <c:pt idx="12">
                  <c:v>456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961</c:v>
                </c:pt>
                <c:pt idx="3">
                  <c:v>826</c:v>
                </c:pt>
                <c:pt idx="6">
                  <c:v>836</c:v>
                </c:pt>
                <c:pt idx="9">
                  <c:v>878</c:v>
                </c:pt>
                <c:pt idx="12">
                  <c:v>878</c:v>
                </c:pt>
              </c:numCache>
            </c:numRef>
          </c:val>
        </c:ser>
        <c:dLbls>
          <c:showLegendKey val="0"/>
          <c:showVal val="0"/>
          <c:showCatName val="0"/>
          <c:showSerName val="0"/>
          <c:showPercent val="0"/>
          <c:showBubbleSize val="0"/>
        </c:dLbls>
        <c:gapWidth val="100"/>
        <c:overlap val="100"/>
        <c:axId val="98874112"/>
        <c:axId val="98875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646</c:v>
                </c:pt>
                <c:pt idx="2">
                  <c:v>#N/A</c:v>
                </c:pt>
                <c:pt idx="3">
                  <c:v>#N/A</c:v>
                </c:pt>
                <c:pt idx="4">
                  <c:v>522</c:v>
                </c:pt>
                <c:pt idx="5">
                  <c:v>#N/A</c:v>
                </c:pt>
                <c:pt idx="6">
                  <c:v>#N/A</c:v>
                </c:pt>
                <c:pt idx="7">
                  <c:v>497</c:v>
                </c:pt>
                <c:pt idx="8">
                  <c:v>#N/A</c:v>
                </c:pt>
                <c:pt idx="9">
                  <c:v>#N/A</c:v>
                </c:pt>
                <c:pt idx="10">
                  <c:v>535</c:v>
                </c:pt>
                <c:pt idx="11">
                  <c:v>#N/A</c:v>
                </c:pt>
                <c:pt idx="12">
                  <c:v>#N/A</c:v>
                </c:pt>
                <c:pt idx="13">
                  <c:v>546</c:v>
                </c:pt>
                <c:pt idx="14">
                  <c:v>#N/A</c:v>
                </c:pt>
              </c:numCache>
            </c:numRef>
          </c:val>
          <c:smooth val="0"/>
        </c:ser>
        <c:dLbls>
          <c:showLegendKey val="0"/>
          <c:showVal val="0"/>
          <c:showCatName val="0"/>
          <c:showSerName val="0"/>
          <c:showPercent val="0"/>
          <c:showBubbleSize val="0"/>
        </c:dLbls>
        <c:marker val="1"/>
        <c:smooth val="0"/>
        <c:axId val="98874112"/>
        <c:axId val="98875648"/>
      </c:lineChart>
      <c:catAx>
        <c:axId val="9887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875648"/>
        <c:crosses val="autoZero"/>
        <c:auto val="1"/>
        <c:lblAlgn val="ctr"/>
        <c:lblOffset val="100"/>
        <c:tickLblSkip val="1"/>
        <c:tickMarkSkip val="1"/>
        <c:noMultiLvlLbl val="0"/>
      </c:catAx>
      <c:valAx>
        <c:axId val="9887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7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7800</c:v>
                </c:pt>
                <c:pt idx="5">
                  <c:v>7551</c:v>
                </c:pt>
                <c:pt idx="8">
                  <c:v>7555</c:v>
                </c:pt>
                <c:pt idx="11">
                  <c:v>7626</c:v>
                </c:pt>
                <c:pt idx="14">
                  <c:v>6193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1387</c:v>
                </c:pt>
                <c:pt idx="5">
                  <c:v>1412</c:v>
                </c:pt>
                <c:pt idx="8">
                  <c:v>1559</c:v>
                </c:pt>
                <c:pt idx="11">
                  <c:v>1448</c:v>
                </c:pt>
                <c:pt idx="14">
                  <c:v>1379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1599</c:v>
                </c:pt>
                <c:pt idx="5">
                  <c:v>1947</c:v>
                </c:pt>
                <c:pt idx="8">
                  <c:v>1939</c:v>
                </c:pt>
                <c:pt idx="11">
                  <c:v>2021</c:v>
                </c:pt>
                <c:pt idx="14">
                  <c:v>2105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302</c:v>
                </c:pt>
                <c:pt idx="3">
                  <c:v>326</c:v>
                </c:pt>
                <c:pt idx="6">
                  <c:v>323</c:v>
                </c:pt>
                <c:pt idx="9">
                  <c:v>327</c:v>
                </c:pt>
                <c:pt idx="12">
                  <c:v>251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1745</c:v>
                </c:pt>
                <c:pt idx="3">
                  <c:v>1671</c:v>
                </c:pt>
                <c:pt idx="6">
                  <c:v>1632</c:v>
                </c:pt>
                <c:pt idx="9">
                  <c:v>1611</c:v>
                </c:pt>
                <c:pt idx="12">
                  <c:v>1558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285</c:v>
                </c:pt>
                <c:pt idx="3">
                  <c:v>269</c:v>
                </c:pt>
                <c:pt idx="6">
                  <c:v>290</c:v>
                </c:pt>
                <c:pt idx="9">
                  <c:v>276</c:v>
                </c:pt>
                <c:pt idx="12">
                  <c:v>303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5199</c:v>
                </c:pt>
                <c:pt idx="3">
                  <c:v>5208</c:v>
                </c:pt>
                <c:pt idx="6">
                  <c:v>5081</c:v>
                </c:pt>
                <c:pt idx="9">
                  <c:v>4946</c:v>
                </c:pt>
                <c:pt idx="12">
                  <c:v>4809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216</c:v>
                </c:pt>
                <c:pt idx="3">
                  <c:v>163</c:v>
                </c:pt>
                <c:pt idx="6">
                  <c:v>78</c:v>
                </c:pt>
                <c:pt idx="9">
                  <c:v>229</c:v>
                </c:pt>
                <c:pt idx="12">
                  <c:v>197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7728</c:v>
                </c:pt>
                <c:pt idx="3">
                  <c:v>7709</c:v>
                </c:pt>
                <c:pt idx="6">
                  <c:v>7618</c:v>
                </c:pt>
                <c:pt idx="9">
                  <c:v>7464</c:v>
                </c:pt>
                <c:pt idx="12">
                  <c:v>7410</c:v>
                </c:pt>
              </c:numCache>
            </c:numRef>
          </c:val>
        </c:ser>
        <c:dLbls>
          <c:showLegendKey val="0"/>
          <c:showVal val="0"/>
          <c:showCatName val="0"/>
          <c:showSerName val="0"/>
          <c:showPercent val="0"/>
          <c:showBubbleSize val="0"/>
        </c:dLbls>
        <c:gapWidth val="100"/>
        <c:overlap val="100"/>
        <c:axId val="99227136"/>
        <c:axId val="99228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4691</c:v>
                </c:pt>
                <c:pt idx="2">
                  <c:v>#N/A</c:v>
                </c:pt>
                <c:pt idx="3">
                  <c:v>#N/A</c:v>
                </c:pt>
                <c:pt idx="4">
                  <c:v>4436</c:v>
                </c:pt>
                <c:pt idx="5">
                  <c:v>#N/A</c:v>
                </c:pt>
                <c:pt idx="6">
                  <c:v>#N/A</c:v>
                </c:pt>
                <c:pt idx="7">
                  <c:v>3968</c:v>
                </c:pt>
                <c:pt idx="8">
                  <c:v>#N/A</c:v>
                </c:pt>
                <c:pt idx="9">
                  <c:v>#N/A</c:v>
                </c:pt>
                <c:pt idx="10">
                  <c:v>3759</c:v>
                </c:pt>
                <c:pt idx="11">
                  <c:v>#N/A</c:v>
                </c:pt>
                <c:pt idx="12">
                  <c:v>#N/A</c:v>
                </c:pt>
                <c:pt idx="13">
                  <c:v>4851</c:v>
                </c:pt>
                <c:pt idx="14">
                  <c:v>#N/A</c:v>
                </c:pt>
              </c:numCache>
            </c:numRef>
          </c:val>
          <c:smooth val="0"/>
        </c:ser>
        <c:dLbls>
          <c:showLegendKey val="0"/>
          <c:showVal val="0"/>
          <c:showCatName val="0"/>
          <c:showSerName val="0"/>
          <c:showPercent val="0"/>
          <c:showBubbleSize val="0"/>
        </c:dLbls>
        <c:marker val="1"/>
        <c:smooth val="0"/>
        <c:axId val="99227136"/>
        <c:axId val="99228672"/>
      </c:lineChart>
      <c:catAx>
        <c:axId val="9922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228672"/>
        <c:crosses val="autoZero"/>
        <c:auto val="1"/>
        <c:lblAlgn val="ctr"/>
        <c:lblOffset val="100"/>
        <c:tickLblSkip val="1"/>
        <c:tickMarkSkip val="1"/>
        <c:noMultiLvlLbl val="0"/>
      </c:catAx>
      <c:valAx>
        <c:axId val="9922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2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山形県河北町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19,722
19,615
52.38
7,905,341
7,716,400
179,030
4,777,904
7,409,789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119.0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景気の回復傾向により、</a:t>
          </a:r>
          <a:r>
            <a:rPr kumimoji="1" lang="en-US" altLang="ja-JP" sz="1300">
              <a:latin typeface="ＭＳ Ｐゴシック"/>
            </a:rPr>
            <a:t>0.01</a:t>
          </a:r>
          <a:r>
            <a:rPr kumimoji="1" lang="ja-JP" altLang="en-US" sz="1300">
              <a:latin typeface="ＭＳ Ｐゴシック"/>
            </a:rPr>
            <a:t>ポイント上昇したが、人口の減少が続いていることに加え、ＪＲなどの大規模償却資産や中心となる産業がないこと等により、財政基盤が弱く、類似団体平均を下回っている。税収の確保が本町の大きな課題であり、人口増加のための定住支援対策や税収の徴収率向上対策を中心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13758</xdr:rowOff>
    </xdr:to>
    <xdr:cxnSp macro="">
      <xdr:nvCxnSpPr>
        <xdr:cNvPr id="63" name="直線コネクタ 62"/>
        <xdr:cNvCxnSpPr/>
      </xdr:nvCxnSpPr>
      <xdr:spPr>
        <a:xfrm flipV="1">
          <a:off x="4953000" y="6220883"/>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166158</xdr:rowOff>
    </xdr:to>
    <xdr:cxnSp macro="">
      <xdr:nvCxnSpPr>
        <xdr:cNvPr id="68" name="直線コネクタ 67"/>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166158</xdr:rowOff>
    </xdr:to>
    <xdr:cxnSp macro="">
      <xdr:nvCxnSpPr>
        <xdr:cNvPr id="71" name="直線コネクタ 70"/>
        <xdr:cNvCxnSpPr/>
      </xdr:nvCxnSpPr>
      <xdr:spPr>
        <a:xfrm>
          <a:off x="3225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125942</xdr:rowOff>
    </xdr:to>
    <xdr:cxnSp macro="">
      <xdr:nvCxnSpPr>
        <xdr:cNvPr id="74" name="直線コネクタ 73"/>
        <xdr:cNvCxnSpPr/>
      </xdr:nvCxnSpPr>
      <xdr:spPr>
        <a:xfrm>
          <a:off x="2336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85725</xdr:rowOff>
    </xdr:to>
    <xdr:cxnSp macro="">
      <xdr:nvCxnSpPr>
        <xdr:cNvPr id="77" name="直線コネクタ 76"/>
        <xdr:cNvCxnSpPr/>
      </xdr:nvCxnSpPr>
      <xdr:spPr>
        <a:xfrm>
          <a:off x="1447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9" name="テキスト ボックス 78"/>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80" name="フローチャート : 判断 79"/>
        <xdr:cNvSpPr/>
      </xdr:nvSpPr>
      <xdr:spPr>
        <a:xfrm>
          <a:off x="1397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57802</xdr:rowOff>
    </xdr:from>
    <xdr:ext cx="762000" cy="259045"/>
    <xdr:sp macro="" textlink="">
      <xdr:nvSpPr>
        <xdr:cNvPr id="81" name="テキスト ボックス 80"/>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94" name="テキスト ボックス 93"/>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81085</xdr:rowOff>
    </xdr:from>
    <xdr:ext cx="762000" cy="259045"/>
    <xdr:sp macro="" textlink="">
      <xdr:nvSpPr>
        <xdr:cNvPr id="96" name="テキスト ボックス 95"/>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においては、法人町民税を中心に税収が落ち込み、地方交付税にも大きな落ち込みが見られたことから一般財源が減少した。さらに歳出においても各公共施設の施設の老朽化に伴う施設管理経費の増大や、医療会計に対する繰出金の増加等により経常一般財源が大きく伸びたため、対前年度比で</a:t>
          </a:r>
          <a:r>
            <a:rPr kumimoji="1" lang="en-US" altLang="ja-JP" sz="1300">
              <a:latin typeface="ＭＳ Ｐゴシック"/>
            </a:rPr>
            <a:t>3.0</a:t>
          </a:r>
          <a:r>
            <a:rPr kumimoji="1" lang="ja-JP" altLang="en-US" sz="1300">
              <a:latin typeface="ＭＳ Ｐゴシック"/>
            </a:rPr>
            <a:t>ポイント悪化している。類似団体の中でも、最下位の比率となっているため、行政評価により事務事業の点検・見直しを行い、民間委託の推進を図りながら義務的経費の削減に努める。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67</xdr:row>
      <xdr:rowOff>80010</xdr:rowOff>
    </xdr:to>
    <xdr:cxnSp macro="">
      <xdr:nvCxnSpPr>
        <xdr:cNvPr id="126" name="直線コネクタ 125"/>
        <xdr:cNvCxnSpPr/>
      </xdr:nvCxnSpPr>
      <xdr:spPr>
        <a:xfrm flipV="1">
          <a:off x="4953000" y="10135446"/>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10160</xdr:rowOff>
    </xdr:from>
    <xdr:to>
      <xdr:col>7</xdr:col>
      <xdr:colOff>152400</xdr:colOff>
      <xdr:row>67</xdr:row>
      <xdr:rowOff>80010</xdr:rowOff>
    </xdr:to>
    <xdr:cxnSp macro="">
      <xdr:nvCxnSpPr>
        <xdr:cNvPr id="131" name="直線コネクタ 130"/>
        <xdr:cNvCxnSpPr/>
      </xdr:nvCxnSpPr>
      <xdr:spPr>
        <a:xfrm>
          <a:off x="4114800" y="1132586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77046</xdr:rowOff>
    </xdr:from>
    <xdr:to>
      <xdr:col>6</xdr:col>
      <xdr:colOff>0</xdr:colOff>
      <xdr:row>66</xdr:row>
      <xdr:rowOff>10160</xdr:rowOff>
    </xdr:to>
    <xdr:cxnSp macro="">
      <xdr:nvCxnSpPr>
        <xdr:cNvPr id="134" name="直線コネクタ 133"/>
        <xdr:cNvCxnSpPr/>
      </xdr:nvCxnSpPr>
      <xdr:spPr>
        <a:xfrm>
          <a:off x="3225800" y="112212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71544</xdr:rowOff>
    </xdr:from>
    <xdr:to>
      <xdr:col>4</xdr:col>
      <xdr:colOff>482600</xdr:colOff>
      <xdr:row>65</xdr:row>
      <xdr:rowOff>77046</xdr:rowOff>
    </xdr:to>
    <xdr:cxnSp macro="">
      <xdr:nvCxnSpPr>
        <xdr:cNvPr id="137" name="直線コネクタ 136"/>
        <xdr:cNvCxnSpPr/>
      </xdr:nvCxnSpPr>
      <xdr:spPr>
        <a:xfrm>
          <a:off x="2336800" y="1104434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57996</xdr:rowOff>
    </xdr:from>
    <xdr:to>
      <xdr:col>4</xdr:col>
      <xdr:colOff>533400</xdr:colOff>
      <xdr:row>62</xdr:row>
      <xdr:rowOff>159596</xdr:rowOff>
    </xdr:to>
    <xdr:sp macro="" textlink="">
      <xdr:nvSpPr>
        <xdr:cNvPr id="138" name="フローチャート : 判断 137"/>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169773</xdr:rowOff>
    </xdr:from>
    <xdr:ext cx="762000" cy="259045"/>
    <xdr:sp macro="" textlink="">
      <xdr:nvSpPr>
        <xdr:cNvPr id="139" name="テキスト ボックス 138"/>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71544</xdr:rowOff>
    </xdr:from>
    <xdr:to>
      <xdr:col>3</xdr:col>
      <xdr:colOff>279400</xdr:colOff>
      <xdr:row>67</xdr:row>
      <xdr:rowOff>47837</xdr:rowOff>
    </xdr:to>
    <xdr:cxnSp macro="">
      <xdr:nvCxnSpPr>
        <xdr:cNvPr id="140" name="直線コネクタ 139"/>
        <xdr:cNvCxnSpPr/>
      </xdr:nvCxnSpPr>
      <xdr:spPr>
        <a:xfrm flipV="1">
          <a:off x="1447800" y="11044344"/>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41910</xdr:rowOff>
    </xdr:from>
    <xdr:to>
      <xdr:col>3</xdr:col>
      <xdr:colOff>330200</xdr:colOff>
      <xdr:row>62</xdr:row>
      <xdr:rowOff>143510</xdr:rowOff>
    </xdr:to>
    <xdr:sp macro="" textlink="">
      <xdr:nvSpPr>
        <xdr:cNvPr id="141" name="フローチャート : 判断 140"/>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42" name="テキスト ボックス 141"/>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43" name="フローチャート : 判断 142"/>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86800</xdr:rowOff>
    </xdr:from>
    <xdr:ext cx="762000" cy="259045"/>
    <xdr:sp macro="" textlink="">
      <xdr:nvSpPr>
        <xdr:cNvPr id="144" name="テキスト ボックス 143"/>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67</xdr:row>
      <xdr:rowOff>29210</xdr:rowOff>
    </xdr:from>
    <xdr:to>
      <xdr:col>7</xdr:col>
      <xdr:colOff>203200</xdr:colOff>
      <xdr:row>67</xdr:row>
      <xdr:rowOff>130810</xdr:rowOff>
    </xdr:to>
    <xdr:sp macro="" textlink="">
      <xdr:nvSpPr>
        <xdr:cNvPr id="150" name="円/楕円 149"/>
        <xdr:cNvSpPr/>
      </xdr:nvSpPr>
      <xdr:spPr>
        <a:xfrm>
          <a:off x="49022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96537</xdr:rowOff>
    </xdr:from>
    <xdr:ext cx="762000" cy="259045"/>
    <xdr:sp macro="" textlink="">
      <xdr:nvSpPr>
        <xdr:cNvPr id="151" name="財政構造の弾力性該当値テキスト"/>
        <xdr:cNvSpPr txBox="1"/>
      </xdr:nvSpPr>
      <xdr:spPr>
        <a:xfrm>
          <a:off x="5041900" y="1141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130810</xdr:rowOff>
    </xdr:from>
    <xdr:to>
      <xdr:col>6</xdr:col>
      <xdr:colOff>50800</xdr:colOff>
      <xdr:row>66</xdr:row>
      <xdr:rowOff>60960</xdr:rowOff>
    </xdr:to>
    <xdr:sp macro="" textlink="">
      <xdr:nvSpPr>
        <xdr:cNvPr id="152" name="円/楕円 151"/>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45737</xdr:rowOff>
    </xdr:from>
    <xdr:ext cx="736600" cy="259045"/>
    <xdr:sp macro="" textlink="">
      <xdr:nvSpPr>
        <xdr:cNvPr id="153" name="テキスト ボックス 152"/>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26246</xdr:rowOff>
    </xdr:from>
    <xdr:to>
      <xdr:col>4</xdr:col>
      <xdr:colOff>533400</xdr:colOff>
      <xdr:row>65</xdr:row>
      <xdr:rowOff>127846</xdr:rowOff>
    </xdr:to>
    <xdr:sp macro="" textlink="">
      <xdr:nvSpPr>
        <xdr:cNvPr id="154" name="円/楕円 153"/>
        <xdr:cNvSpPr/>
      </xdr:nvSpPr>
      <xdr:spPr>
        <a:xfrm>
          <a:off x="3175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112623</xdr:rowOff>
    </xdr:from>
    <xdr:ext cx="762000" cy="259045"/>
    <xdr:sp macro="" textlink="">
      <xdr:nvSpPr>
        <xdr:cNvPr id="155" name="テキスト ボックス 154"/>
        <xdr:cNvSpPr txBox="1"/>
      </xdr:nvSpPr>
      <xdr:spPr>
        <a:xfrm>
          <a:off x="2844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20744</xdr:rowOff>
    </xdr:from>
    <xdr:to>
      <xdr:col>3</xdr:col>
      <xdr:colOff>330200</xdr:colOff>
      <xdr:row>64</xdr:row>
      <xdr:rowOff>122344</xdr:rowOff>
    </xdr:to>
    <xdr:sp macro="" textlink="">
      <xdr:nvSpPr>
        <xdr:cNvPr id="156" name="円/楕円 155"/>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107121</xdr:rowOff>
    </xdr:from>
    <xdr:ext cx="762000" cy="259045"/>
    <xdr:sp macro="" textlink="">
      <xdr:nvSpPr>
        <xdr:cNvPr id="157" name="テキスト ボックス 156"/>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168487</xdr:rowOff>
    </xdr:from>
    <xdr:to>
      <xdr:col>2</xdr:col>
      <xdr:colOff>127000</xdr:colOff>
      <xdr:row>67</xdr:row>
      <xdr:rowOff>98637</xdr:rowOff>
    </xdr:to>
    <xdr:sp macro="" textlink="">
      <xdr:nvSpPr>
        <xdr:cNvPr id="158" name="円/楕円 157"/>
        <xdr:cNvSpPr/>
      </xdr:nvSpPr>
      <xdr:spPr>
        <a:xfrm>
          <a:off x="1397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83414</xdr:rowOff>
    </xdr:from>
    <xdr:ext cx="762000" cy="259045"/>
    <xdr:sp macro="" textlink="">
      <xdr:nvSpPr>
        <xdr:cNvPr id="159" name="テキスト ボックス 158"/>
        <xdr:cNvSpPr txBox="1"/>
      </xdr:nvSpPr>
      <xdr:spPr>
        <a:xfrm>
          <a:off x="1066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125,931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清掃、し尿、斎場について一部事務組合に加入していることや、新規採用職員の抑制を行っているため、類似団体平均と比較し人件費、物件費ともに下回っている。今後も定員管理の適正化や指定管理者制度の導入などにより、コストの低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7685</xdr:rowOff>
    </xdr:from>
    <xdr:to>
      <xdr:col>7</xdr:col>
      <xdr:colOff>152400</xdr:colOff>
      <xdr:row>88</xdr:row>
      <xdr:rowOff>128133</xdr:rowOff>
    </xdr:to>
    <xdr:cxnSp macro="">
      <xdr:nvCxnSpPr>
        <xdr:cNvPr id="190" name="直線コネクタ 189"/>
        <xdr:cNvCxnSpPr/>
      </xdr:nvCxnSpPr>
      <xdr:spPr>
        <a:xfrm flipV="1">
          <a:off x="4953000" y="13895135"/>
          <a:ext cx="0" cy="1320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100210</xdr:rowOff>
    </xdr:from>
    <xdr:ext cx="762000" cy="259045"/>
    <xdr:sp macro="" textlink="">
      <xdr:nvSpPr>
        <xdr:cNvPr id="191" name="人件費・物件費等の状況最小値テキスト"/>
        <xdr:cNvSpPr txBox="1"/>
      </xdr:nvSpPr>
      <xdr:spPr>
        <a:xfrm>
          <a:off x="5041900" y="1518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854,342</a:t>
          </a:r>
          <a:endParaRPr kumimoji="1" lang="ja-JP" altLang="en-US" sz="1000" b="1">
            <a:latin typeface="ＭＳ Ｐゴシック"/>
          </a:endParaRPr>
        </a:p>
      </xdr:txBody>
    </xdr:sp>
    <xdr:clientData/>
  </xdr:oneCellAnchor>
  <xdr:twoCellAnchor>
    <xdr:from>
      <xdr:col>7</xdr:col>
      <xdr:colOff>63500</xdr:colOff>
      <xdr:row>88</xdr:row>
      <xdr:rowOff>128133</xdr:rowOff>
    </xdr:from>
    <xdr:to>
      <xdr:col>7</xdr:col>
      <xdr:colOff>241300</xdr:colOff>
      <xdr:row>88</xdr:row>
      <xdr:rowOff>128133</xdr:rowOff>
    </xdr:to>
    <xdr:cxnSp macro="">
      <xdr:nvCxnSpPr>
        <xdr:cNvPr id="192" name="直線コネクタ 191"/>
        <xdr:cNvCxnSpPr/>
      </xdr:nvCxnSpPr>
      <xdr:spPr>
        <a:xfrm>
          <a:off x="4864100" y="1521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94062</xdr:rowOff>
    </xdr:from>
    <xdr:ext cx="762000" cy="259045"/>
    <xdr:sp macro="" textlink="">
      <xdr:nvSpPr>
        <xdr:cNvPr id="193" name="人件費・物件費等の状況最大値テキスト"/>
        <xdr:cNvSpPr txBox="1"/>
      </xdr:nvSpPr>
      <xdr:spPr>
        <a:xfrm>
          <a:off x="5041900" y="136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88,143</a:t>
          </a:r>
          <a:endParaRPr kumimoji="1" lang="ja-JP" altLang="en-US" sz="1000" b="1">
            <a:latin typeface="ＭＳ Ｐゴシック"/>
          </a:endParaRPr>
        </a:p>
      </xdr:txBody>
    </xdr:sp>
    <xdr:clientData/>
  </xdr:oneCellAnchor>
  <xdr:twoCellAnchor>
    <xdr:from>
      <xdr:col>7</xdr:col>
      <xdr:colOff>63500</xdr:colOff>
      <xdr:row>81</xdr:row>
      <xdr:rowOff>7685</xdr:rowOff>
    </xdr:from>
    <xdr:to>
      <xdr:col>7</xdr:col>
      <xdr:colOff>241300</xdr:colOff>
      <xdr:row>81</xdr:row>
      <xdr:rowOff>7685</xdr:rowOff>
    </xdr:to>
    <xdr:cxnSp macro="">
      <xdr:nvCxnSpPr>
        <xdr:cNvPr id="194" name="直線コネクタ 193"/>
        <xdr:cNvCxnSpPr/>
      </xdr:nvCxnSpPr>
      <xdr:spPr>
        <a:xfrm>
          <a:off x="4864100" y="1389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60840</xdr:rowOff>
    </xdr:from>
    <xdr:to>
      <xdr:col>7</xdr:col>
      <xdr:colOff>152400</xdr:colOff>
      <xdr:row>81</xdr:row>
      <xdr:rowOff>62962</xdr:rowOff>
    </xdr:to>
    <xdr:cxnSp macro="">
      <xdr:nvCxnSpPr>
        <xdr:cNvPr id="195" name="直線コネクタ 194"/>
        <xdr:cNvCxnSpPr/>
      </xdr:nvCxnSpPr>
      <xdr:spPr>
        <a:xfrm>
          <a:off x="4114800" y="13948290"/>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65296</xdr:rowOff>
    </xdr:from>
    <xdr:ext cx="762000" cy="259045"/>
    <xdr:sp macro="" textlink="">
      <xdr:nvSpPr>
        <xdr:cNvPr id="196" name="人件費・物件費等の状況平均値テキスト"/>
        <xdr:cNvSpPr txBox="1"/>
      </xdr:nvSpPr>
      <xdr:spPr>
        <a:xfrm>
          <a:off x="5041900" y="13952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93219</xdr:rowOff>
    </xdr:from>
    <xdr:to>
      <xdr:col>7</xdr:col>
      <xdr:colOff>203200</xdr:colOff>
      <xdr:row>82</xdr:row>
      <xdr:rowOff>23369</xdr:rowOff>
    </xdr:to>
    <xdr:sp macro="" textlink="">
      <xdr:nvSpPr>
        <xdr:cNvPr id="197" name="フローチャート : 判断 196"/>
        <xdr:cNvSpPr/>
      </xdr:nvSpPr>
      <xdr:spPr>
        <a:xfrm>
          <a:off x="49022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60840</xdr:rowOff>
    </xdr:from>
    <xdr:to>
      <xdr:col>6</xdr:col>
      <xdr:colOff>0</xdr:colOff>
      <xdr:row>81</xdr:row>
      <xdr:rowOff>67303</xdr:rowOff>
    </xdr:to>
    <xdr:cxnSp macro="">
      <xdr:nvCxnSpPr>
        <xdr:cNvPr id="198" name="直線コネクタ 197"/>
        <xdr:cNvCxnSpPr/>
      </xdr:nvCxnSpPr>
      <xdr:spPr>
        <a:xfrm flipV="1">
          <a:off x="3225800" y="13948290"/>
          <a:ext cx="889000"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74186</xdr:rowOff>
    </xdr:from>
    <xdr:to>
      <xdr:col>6</xdr:col>
      <xdr:colOff>50800</xdr:colOff>
      <xdr:row>82</xdr:row>
      <xdr:rowOff>4336</xdr:rowOff>
    </xdr:to>
    <xdr:sp macro="" textlink="">
      <xdr:nvSpPr>
        <xdr:cNvPr id="199" name="フローチャート : 判断 198"/>
        <xdr:cNvSpPr/>
      </xdr:nvSpPr>
      <xdr:spPr>
        <a:xfrm>
          <a:off x="4064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160563</xdr:rowOff>
    </xdr:from>
    <xdr:ext cx="736600" cy="259045"/>
    <xdr:sp macro="" textlink="">
      <xdr:nvSpPr>
        <xdr:cNvPr id="200" name="テキスト ボックス 199"/>
        <xdr:cNvSpPr txBox="1"/>
      </xdr:nvSpPr>
      <xdr:spPr>
        <a:xfrm>
          <a:off x="3733800" y="1404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60703</xdr:rowOff>
    </xdr:from>
    <xdr:to>
      <xdr:col>4</xdr:col>
      <xdr:colOff>482600</xdr:colOff>
      <xdr:row>81</xdr:row>
      <xdr:rowOff>67303</xdr:rowOff>
    </xdr:to>
    <xdr:cxnSp macro="">
      <xdr:nvCxnSpPr>
        <xdr:cNvPr id="201" name="直線コネクタ 200"/>
        <xdr:cNvCxnSpPr/>
      </xdr:nvCxnSpPr>
      <xdr:spPr>
        <a:xfrm>
          <a:off x="2336800" y="13948153"/>
          <a:ext cx="8890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63391</xdr:rowOff>
    </xdr:from>
    <xdr:to>
      <xdr:col>4</xdr:col>
      <xdr:colOff>533400</xdr:colOff>
      <xdr:row>81</xdr:row>
      <xdr:rowOff>164991</xdr:rowOff>
    </xdr:to>
    <xdr:sp macro="" textlink="">
      <xdr:nvSpPr>
        <xdr:cNvPr id="202" name="フローチャート : 判断 201"/>
        <xdr:cNvSpPr/>
      </xdr:nvSpPr>
      <xdr:spPr>
        <a:xfrm>
          <a:off x="3175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149768</xdr:rowOff>
    </xdr:from>
    <xdr:ext cx="762000" cy="259045"/>
    <xdr:sp macro="" textlink="">
      <xdr:nvSpPr>
        <xdr:cNvPr id="203" name="テキスト ボックス 202"/>
        <xdr:cNvSpPr txBox="1"/>
      </xdr:nvSpPr>
      <xdr:spPr>
        <a:xfrm>
          <a:off x="2844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51116</xdr:rowOff>
    </xdr:from>
    <xdr:to>
      <xdr:col>3</xdr:col>
      <xdr:colOff>279400</xdr:colOff>
      <xdr:row>81</xdr:row>
      <xdr:rowOff>60703</xdr:rowOff>
    </xdr:to>
    <xdr:cxnSp macro="">
      <xdr:nvCxnSpPr>
        <xdr:cNvPr id="204" name="直線コネクタ 203"/>
        <xdr:cNvCxnSpPr/>
      </xdr:nvCxnSpPr>
      <xdr:spPr>
        <a:xfrm>
          <a:off x="1447800" y="13938566"/>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10578</xdr:rowOff>
    </xdr:from>
    <xdr:to>
      <xdr:col>3</xdr:col>
      <xdr:colOff>330200</xdr:colOff>
      <xdr:row>81</xdr:row>
      <xdr:rowOff>112178</xdr:rowOff>
    </xdr:to>
    <xdr:sp macro="" textlink="">
      <xdr:nvSpPr>
        <xdr:cNvPr id="205" name="フローチャート : 判断 204"/>
        <xdr:cNvSpPr/>
      </xdr:nvSpPr>
      <xdr:spPr>
        <a:xfrm>
          <a:off x="2286000" y="1389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96955</xdr:rowOff>
    </xdr:from>
    <xdr:ext cx="762000" cy="259045"/>
    <xdr:sp macro="" textlink="">
      <xdr:nvSpPr>
        <xdr:cNvPr id="206" name="テキスト ボックス 205"/>
        <xdr:cNvSpPr txBox="1"/>
      </xdr:nvSpPr>
      <xdr:spPr>
        <a:xfrm>
          <a:off x="1955800" y="1398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4322</xdr:rowOff>
    </xdr:from>
    <xdr:to>
      <xdr:col>2</xdr:col>
      <xdr:colOff>127000</xdr:colOff>
      <xdr:row>81</xdr:row>
      <xdr:rowOff>105922</xdr:rowOff>
    </xdr:to>
    <xdr:sp macro="" textlink="">
      <xdr:nvSpPr>
        <xdr:cNvPr id="207" name="フローチャート : 判断 206"/>
        <xdr:cNvSpPr/>
      </xdr:nvSpPr>
      <xdr:spPr>
        <a:xfrm>
          <a:off x="1397000" y="1389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90699</xdr:rowOff>
    </xdr:from>
    <xdr:ext cx="762000" cy="259045"/>
    <xdr:sp macro="" textlink="">
      <xdr:nvSpPr>
        <xdr:cNvPr id="208" name="テキスト ボックス 207"/>
        <xdr:cNvSpPr txBox="1"/>
      </xdr:nvSpPr>
      <xdr:spPr>
        <a:xfrm>
          <a:off x="1066800" y="1397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12162</xdr:rowOff>
    </xdr:from>
    <xdr:to>
      <xdr:col>7</xdr:col>
      <xdr:colOff>203200</xdr:colOff>
      <xdr:row>81</xdr:row>
      <xdr:rowOff>113762</xdr:rowOff>
    </xdr:to>
    <xdr:sp macro="" textlink="">
      <xdr:nvSpPr>
        <xdr:cNvPr id="214" name="円/楕円 213"/>
        <xdr:cNvSpPr/>
      </xdr:nvSpPr>
      <xdr:spPr>
        <a:xfrm>
          <a:off x="4902200" y="138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104889</xdr:rowOff>
    </xdr:from>
    <xdr:ext cx="762000" cy="259045"/>
    <xdr:sp macro="" textlink="">
      <xdr:nvSpPr>
        <xdr:cNvPr id="215" name="人件費・物件費等の状況該当値テキスト"/>
        <xdr:cNvSpPr txBox="1"/>
      </xdr:nvSpPr>
      <xdr:spPr>
        <a:xfrm>
          <a:off x="5041900" y="1382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120,214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10040</xdr:rowOff>
    </xdr:from>
    <xdr:to>
      <xdr:col>6</xdr:col>
      <xdr:colOff>50800</xdr:colOff>
      <xdr:row>81</xdr:row>
      <xdr:rowOff>111640</xdr:rowOff>
    </xdr:to>
    <xdr:sp macro="" textlink="">
      <xdr:nvSpPr>
        <xdr:cNvPr id="216" name="円/楕円 215"/>
        <xdr:cNvSpPr/>
      </xdr:nvSpPr>
      <xdr:spPr>
        <a:xfrm>
          <a:off x="4064000" y="138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121817</xdr:rowOff>
    </xdr:from>
    <xdr:ext cx="736600" cy="259045"/>
    <xdr:sp macro="" textlink="">
      <xdr:nvSpPr>
        <xdr:cNvPr id="217" name="テキスト ボックス 216"/>
        <xdr:cNvSpPr txBox="1"/>
      </xdr:nvSpPr>
      <xdr:spPr>
        <a:xfrm>
          <a:off x="3733800" y="13666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118,983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16503</xdr:rowOff>
    </xdr:from>
    <xdr:to>
      <xdr:col>4</xdr:col>
      <xdr:colOff>533400</xdr:colOff>
      <xdr:row>81</xdr:row>
      <xdr:rowOff>118103</xdr:rowOff>
    </xdr:to>
    <xdr:sp macro="" textlink="">
      <xdr:nvSpPr>
        <xdr:cNvPr id="218" name="円/楕円 217"/>
        <xdr:cNvSpPr/>
      </xdr:nvSpPr>
      <xdr:spPr>
        <a:xfrm>
          <a:off x="3175000" y="139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128280</xdr:rowOff>
    </xdr:from>
    <xdr:ext cx="762000" cy="259045"/>
    <xdr:sp macro="" textlink="">
      <xdr:nvSpPr>
        <xdr:cNvPr id="219" name="テキスト ボックス 218"/>
        <xdr:cNvSpPr txBox="1"/>
      </xdr:nvSpPr>
      <xdr:spPr>
        <a:xfrm>
          <a:off x="2844800" y="1367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9903</xdr:rowOff>
    </xdr:from>
    <xdr:to>
      <xdr:col>3</xdr:col>
      <xdr:colOff>330200</xdr:colOff>
      <xdr:row>81</xdr:row>
      <xdr:rowOff>111503</xdr:rowOff>
    </xdr:to>
    <xdr:sp macro="" textlink="">
      <xdr:nvSpPr>
        <xdr:cNvPr id="220" name="円/楕円 219"/>
        <xdr:cNvSpPr/>
      </xdr:nvSpPr>
      <xdr:spPr>
        <a:xfrm>
          <a:off x="2286000" y="1389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121680</xdr:rowOff>
    </xdr:from>
    <xdr:ext cx="762000" cy="259045"/>
    <xdr:sp macro="" textlink="">
      <xdr:nvSpPr>
        <xdr:cNvPr id="221" name="テキスト ボックス 220"/>
        <xdr:cNvSpPr txBox="1"/>
      </xdr:nvSpPr>
      <xdr:spPr>
        <a:xfrm>
          <a:off x="1955800" y="1366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118,904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316</xdr:rowOff>
    </xdr:from>
    <xdr:to>
      <xdr:col>2</xdr:col>
      <xdr:colOff>127000</xdr:colOff>
      <xdr:row>81</xdr:row>
      <xdr:rowOff>101916</xdr:rowOff>
    </xdr:to>
    <xdr:sp macro="" textlink="">
      <xdr:nvSpPr>
        <xdr:cNvPr id="222" name="円/楕円 221"/>
        <xdr:cNvSpPr/>
      </xdr:nvSpPr>
      <xdr:spPr>
        <a:xfrm>
          <a:off x="1397000" y="138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112093</xdr:rowOff>
    </xdr:from>
    <xdr:ext cx="762000" cy="259045"/>
    <xdr:sp macro="" textlink="">
      <xdr:nvSpPr>
        <xdr:cNvPr id="223" name="テキスト ボックス 222"/>
        <xdr:cNvSpPr txBox="1"/>
      </xdr:nvSpPr>
      <xdr:spPr>
        <a:xfrm>
          <a:off x="1066800" y="1365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国家公務員の給与削減に伴い、平成</a:t>
          </a:r>
          <a:r>
            <a:rPr kumimoji="1" lang="en-US" altLang="ja-JP" sz="1300">
              <a:latin typeface="ＭＳ Ｐゴシック"/>
            </a:rPr>
            <a:t>23</a:t>
          </a:r>
          <a:r>
            <a:rPr kumimoji="1" lang="ja-JP" altLang="en-US" sz="1300">
              <a:latin typeface="ＭＳ Ｐゴシック"/>
            </a:rPr>
            <a:t>年度から大幅に増加している。また、国家公務員の給与削減が無いとした場合の参考値については平成</a:t>
          </a:r>
          <a:r>
            <a:rPr kumimoji="1" lang="en-US" altLang="ja-JP" sz="1300">
              <a:latin typeface="ＭＳ Ｐゴシック"/>
            </a:rPr>
            <a:t>23</a:t>
          </a:r>
          <a:r>
            <a:rPr kumimoji="1" lang="ja-JP" altLang="en-US" sz="1300">
              <a:latin typeface="ＭＳ Ｐゴシック"/>
            </a:rPr>
            <a:t>年度は</a:t>
          </a:r>
          <a:r>
            <a:rPr kumimoji="1" lang="en-US" altLang="ja-JP" sz="1300">
              <a:latin typeface="ＭＳ Ｐゴシック"/>
            </a:rPr>
            <a:t>95.7</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年度は</a:t>
          </a:r>
          <a:r>
            <a:rPr kumimoji="1" lang="en-US" altLang="ja-JP" sz="1300">
              <a:latin typeface="ＭＳ Ｐゴシック"/>
            </a:rPr>
            <a:t>96.4</a:t>
          </a:r>
          <a:r>
            <a:rPr kumimoji="1" lang="ja-JP" altLang="en-US" sz="1300">
              <a:latin typeface="ＭＳ Ｐゴシック"/>
            </a:rPr>
            <a:t>と、それまでとほぼ同水準となっている。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月より国家公務員の給与削減に伴う給与削減を行った結果、ラスパイレス指数は類似団体平均をわずかに下回っている。今後も定員管理適正化計画に基づき、より一層の人件費の削減に努める。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130629</xdr:rowOff>
    </xdr:from>
    <xdr:to>
      <xdr:col>24</xdr:col>
      <xdr:colOff>558800</xdr:colOff>
      <xdr:row>87</xdr:row>
      <xdr:rowOff>68036</xdr:rowOff>
    </xdr:to>
    <xdr:cxnSp macro="">
      <xdr:nvCxnSpPr>
        <xdr:cNvPr id="254" name="直線コネクタ 253"/>
        <xdr:cNvCxnSpPr/>
      </xdr:nvCxnSpPr>
      <xdr:spPr>
        <a:xfrm flipV="1">
          <a:off x="17018000" y="13846629"/>
          <a:ext cx="0" cy="1137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5"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6" name="直線コネクタ 255"/>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45556</xdr:rowOff>
    </xdr:from>
    <xdr:ext cx="762000" cy="259045"/>
    <xdr:sp macro="" textlink="">
      <xdr:nvSpPr>
        <xdr:cNvPr id="257"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80</xdr:row>
      <xdr:rowOff>130629</xdr:rowOff>
    </xdr:from>
    <xdr:to>
      <xdr:col>24</xdr:col>
      <xdr:colOff>647700</xdr:colOff>
      <xdr:row>80</xdr:row>
      <xdr:rowOff>130629</xdr:rowOff>
    </xdr:to>
    <xdr:cxnSp macro="">
      <xdr:nvCxnSpPr>
        <xdr:cNvPr id="258" name="直線コネクタ 257"/>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89</xdr:row>
      <xdr:rowOff>138793</xdr:rowOff>
    </xdr:to>
    <xdr:cxnSp macro="">
      <xdr:nvCxnSpPr>
        <xdr:cNvPr id="259" name="直線コネクタ 258"/>
        <xdr:cNvCxnSpPr/>
      </xdr:nvCxnSpPr>
      <xdr:spPr>
        <a:xfrm flipV="1">
          <a:off x="16179800" y="14455623"/>
          <a:ext cx="8382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60"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1" name="フローチャート : 判断 260"/>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46868</xdr:rowOff>
    </xdr:from>
    <xdr:to>
      <xdr:col>23</xdr:col>
      <xdr:colOff>406400</xdr:colOff>
      <xdr:row>89</xdr:row>
      <xdr:rowOff>138793</xdr:rowOff>
    </xdr:to>
    <xdr:cxnSp macro="">
      <xdr:nvCxnSpPr>
        <xdr:cNvPr id="262" name="直線コネクタ 261"/>
        <xdr:cNvCxnSpPr/>
      </xdr:nvCxnSpPr>
      <xdr:spPr>
        <a:xfrm>
          <a:off x="15290800" y="153059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65012</xdr:rowOff>
    </xdr:from>
    <xdr:to>
      <xdr:col>23</xdr:col>
      <xdr:colOff>457200</xdr:colOff>
      <xdr:row>89</xdr:row>
      <xdr:rowOff>166612</xdr:rowOff>
    </xdr:to>
    <xdr:sp macro="" textlink="">
      <xdr:nvSpPr>
        <xdr:cNvPr id="263" name="フローチャート : 判断 262"/>
        <xdr:cNvSpPr/>
      </xdr:nvSpPr>
      <xdr:spPr>
        <a:xfrm>
          <a:off x="16129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5339</xdr:rowOff>
    </xdr:from>
    <xdr:ext cx="736600" cy="259045"/>
    <xdr:sp macro="" textlink="">
      <xdr:nvSpPr>
        <xdr:cNvPr id="264" name="テキスト ボックス 263"/>
        <xdr:cNvSpPr txBox="1"/>
      </xdr:nvSpPr>
      <xdr:spPr>
        <a:xfrm>
          <a:off x="15798800" y="1509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89</xdr:row>
      <xdr:rowOff>46868</xdr:rowOff>
    </xdr:to>
    <xdr:cxnSp macro="">
      <xdr:nvCxnSpPr>
        <xdr:cNvPr id="265" name="直線コネクタ 264"/>
        <xdr:cNvCxnSpPr/>
      </xdr:nvCxnSpPr>
      <xdr:spPr>
        <a:xfrm>
          <a:off x="14401800" y="14363700"/>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6" name="フローチャート : 判断 265"/>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7" name="テキスト ボックス 266"/>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98879</xdr:rowOff>
    </xdr:from>
    <xdr:to>
      <xdr:col>21</xdr:col>
      <xdr:colOff>0</xdr:colOff>
      <xdr:row>83</xdr:row>
      <xdr:rowOff>133350</xdr:rowOff>
    </xdr:to>
    <xdr:cxnSp macro="">
      <xdr:nvCxnSpPr>
        <xdr:cNvPr id="268" name="直線コネクタ 267"/>
        <xdr:cNvCxnSpPr/>
      </xdr:nvCxnSpPr>
      <xdr:spPr>
        <a:xfrm>
          <a:off x="13512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13607</xdr:rowOff>
    </xdr:from>
    <xdr:to>
      <xdr:col>21</xdr:col>
      <xdr:colOff>50800</xdr:colOff>
      <xdr:row>83</xdr:row>
      <xdr:rowOff>115207</xdr:rowOff>
    </xdr:to>
    <xdr:sp macro="" textlink="">
      <xdr:nvSpPr>
        <xdr:cNvPr id="269" name="フローチャート : 判断 268"/>
        <xdr:cNvSpPr/>
      </xdr:nvSpPr>
      <xdr:spPr>
        <a:xfrm>
          <a:off x="14351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125384</xdr:rowOff>
    </xdr:from>
    <xdr:ext cx="762000" cy="259045"/>
    <xdr:sp macro="" textlink="">
      <xdr:nvSpPr>
        <xdr:cNvPr id="270" name="テキスト ボックス 269"/>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71" name="フローチャート : 判断 270"/>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72" name="テキスト ボックス 271"/>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8" name="円/楕円 277"/>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19550</xdr:rowOff>
    </xdr:from>
    <xdr:ext cx="762000" cy="259045"/>
    <xdr:sp macro="" textlink="">
      <xdr:nvSpPr>
        <xdr:cNvPr id="279"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87993</xdr:rowOff>
    </xdr:from>
    <xdr:to>
      <xdr:col>23</xdr:col>
      <xdr:colOff>457200</xdr:colOff>
      <xdr:row>90</xdr:row>
      <xdr:rowOff>18143</xdr:rowOff>
    </xdr:to>
    <xdr:sp macro="" textlink="">
      <xdr:nvSpPr>
        <xdr:cNvPr id="280" name="円/楕円 279"/>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2920</xdr:rowOff>
    </xdr:from>
    <xdr:ext cx="736600" cy="259045"/>
    <xdr:sp macro="" textlink="">
      <xdr:nvSpPr>
        <xdr:cNvPr id="281" name="テキスト ボックス 280"/>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167518</xdr:rowOff>
    </xdr:from>
    <xdr:to>
      <xdr:col>22</xdr:col>
      <xdr:colOff>254000</xdr:colOff>
      <xdr:row>89</xdr:row>
      <xdr:rowOff>97668</xdr:rowOff>
    </xdr:to>
    <xdr:sp macro="" textlink="">
      <xdr:nvSpPr>
        <xdr:cNvPr id="282" name="円/楕円 281"/>
        <xdr:cNvSpPr/>
      </xdr:nvSpPr>
      <xdr:spPr>
        <a:xfrm>
          <a:off x="15240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107845</xdr:rowOff>
    </xdr:from>
    <xdr:ext cx="762000" cy="259045"/>
    <xdr:sp macro="" textlink="">
      <xdr:nvSpPr>
        <xdr:cNvPr id="283" name="テキスト ボックス 282"/>
        <xdr:cNvSpPr txBox="1"/>
      </xdr:nvSpPr>
      <xdr:spPr>
        <a:xfrm>
          <a:off x="14909800" y="150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4" name="円/楕円 283"/>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85" name="テキスト ボックス 284"/>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48079</xdr:rowOff>
    </xdr:from>
    <xdr:to>
      <xdr:col>19</xdr:col>
      <xdr:colOff>533400</xdr:colOff>
      <xdr:row>83</xdr:row>
      <xdr:rowOff>149679</xdr:rowOff>
    </xdr:to>
    <xdr:sp macro="" textlink="">
      <xdr:nvSpPr>
        <xdr:cNvPr id="286" name="円/楕円 285"/>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134456</xdr:rowOff>
    </xdr:from>
    <xdr:ext cx="762000" cy="259045"/>
    <xdr:sp macro="" textlink="">
      <xdr:nvSpPr>
        <xdr:cNvPr id="287" name="テキスト ボックス 286"/>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集中改革プランに沿った民間委託の推進や、新規採用職員の抑制策に加え、平成</a:t>
          </a:r>
          <a:r>
            <a:rPr kumimoji="1" lang="en-US" altLang="ja-JP" sz="1300">
              <a:latin typeface="ＭＳ Ｐゴシック"/>
            </a:rPr>
            <a:t>18</a:t>
          </a:r>
          <a:r>
            <a:rPr kumimoji="1" lang="ja-JP" altLang="en-US" sz="1300">
              <a:latin typeface="ＭＳ Ｐゴシック"/>
            </a:rPr>
            <a:t>年度に職員の大量退職があったことから、類似団体平均を下回っている。今後もこれまでの施策を継続するとともに、定員管理適正化計画に基づき、適正な職員数の管理に努める。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118618</xdr:rowOff>
    </xdr:to>
    <xdr:cxnSp macro="">
      <xdr:nvCxnSpPr>
        <xdr:cNvPr id="315" name="直線コネクタ 314"/>
        <xdr:cNvCxnSpPr/>
      </xdr:nvCxnSpPr>
      <xdr:spPr>
        <a:xfrm flipV="1">
          <a:off x="17018000" y="10232771"/>
          <a:ext cx="0" cy="1372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90695</xdr:rowOff>
    </xdr:from>
    <xdr:ext cx="762000" cy="259045"/>
    <xdr:sp macro="" textlink="">
      <xdr:nvSpPr>
        <xdr:cNvPr id="316" name="定員管理の状況最小値テキスト"/>
        <xdr:cNvSpPr txBox="1"/>
      </xdr:nvSpPr>
      <xdr:spPr>
        <a:xfrm>
          <a:off x="17106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a:t>
          </a:r>
          <a:endParaRPr kumimoji="1" lang="ja-JP" altLang="en-US" sz="1000" b="1">
            <a:latin typeface="ＭＳ Ｐゴシック"/>
          </a:endParaRPr>
        </a:p>
      </xdr:txBody>
    </xdr:sp>
    <xdr:clientData/>
  </xdr:oneCellAnchor>
  <xdr:twoCellAnchor>
    <xdr:from>
      <xdr:col>24</xdr:col>
      <xdr:colOff>469900</xdr:colOff>
      <xdr:row>67</xdr:row>
      <xdr:rowOff>118618</xdr:rowOff>
    </xdr:from>
    <xdr:to>
      <xdr:col>24</xdr:col>
      <xdr:colOff>647700</xdr:colOff>
      <xdr:row>67</xdr:row>
      <xdr:rowOff>118618</xdr:rowOff>
    </xdr:to>
    <xdr:cxnSp macro="">
      <xdr:nvCxnSpPr>
        <xdr:cNvPr id="317" name="直線コネクタ 316"/>
        <xdr:cNvCxnSpPr/>
      </xdr:nvCxnSpPr>
      <xdr:spPr>
        <a:xfrm>
          <a:off x="16929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8"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9" name="直線コネクタ 318"/>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122047</xdr:rowOff>
    </xdr:from>
    <xdr:to>
      <xdr:col>24</xdr:col>
      <xdr:colOff>558800</xdr:colOff>
      <xdr:row>60</xdr:row>
      <xdr:rowOff>8509</xdr:rowOff>
    </xdr:to>
    <xdr:cxnSp macro="">
      <xdr:nvCxnSpPr>
        <xdr:cNvPr id="320" name="直線コネクタ 319"/>
        <xdr:cNvCxnSpPr/>
      </xdr:nvCxnSpPr>
      <xdr:spPr>
        <a:xfrm flipV="1">
          <a:off x="16179800" y="10237597"/>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161307</xdr:rowOff>
    </xdr:from>
    <xdr:ext cx="762000" cy="259045"/>
    <xdr:sp macro="" textlink="">
      <xdr:nvSpPr>
        <xdr:cNvPr id="321" name="定員管理の状況平均値テキスト"/>
        <xdr:cNvSpPr txBox="1"/>
      </xdr:nvSpPr>
      <xdr:spPr>
        <a:xfrm>
          <a:off x="17106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2" name="フローチャート : 判断 321"/>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8509</xdr:rowOff>
    </xdr:from>
    <xdr:to>
      <xdr:col>23</xdr:col>
      <xdr:colOff>406400</xdr:colOff>
      <xdr:row>60</xdr:row>
      <xdr:rowOff>8509</xdr:rowOff>
    </xdr:to>
    <xdr:cxnSp macro="">
      <xdr:nvCxnSpPr>
        <xdr:cNvPr id="323" name="直線コネクタ 322"/>
        <xdr:cNvCxnSpPr/>
      </xdr:nvCxnSpPr>
      <xdr:spPr>
        <a:xfrm>
          <a:off x="15290800" y="10295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27432</xdr:rowOff>
    </xdr:from>
    <xdr:to>
      <xdr:col>23</xdr:col>
      <xdr:colOff>457200</xdr:colOff>
      <xdr:row>62</xdr:row>
      <xdr:rowOff>129032</xdr:rowOff>
    </xdr:to>
    <xdr:sp macro="" textlink="">
      <xdr:nvSpPr>
        <xdr:cNvPr id="324" name="フローチャート : 判断 323"/>
        <xdr:cNvSpPr/>
      </xdr:nvSpPr>
      <xdr:spPr>
        <a:xfrm>
          <a:off x="16129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113809</xdr:rowOff>
    </xdr:from>
    <xdr:ext cx="736600" cy="259045"/>
    <xdr:sp macro="" textlink="">
      <xdr:nvSpPr>
        <xdr:cNvPr id="325" name="テキスト ボックス 324"/>
        <xdr:cNvSpPr txBox="1"/>
      </xdr:nvSpPr>
      <xdr:spPr>
        <a:xfrm>
          <a:off x="15798800" y="1074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8509</xdr:rowOff>
    </xdr:from>
    <xdr:to>
      <xdr:col>22</xdr:col>
      <xdr:colOff>203200</xdr:colOff>
      <xdr:row>60</xdr:row>
      <xdr:rowOff>8509</xdr:rowOff>
    </xdr:to>
    <xdr:cxnSp macro="">
      <xdr:nvCxnSpPr>
        <xdr:cNvPr id="326" name="直線コネクタ 325"/>
        <xdr:cNvCxnSpPr/>
      </xdr:nvCxnSpPr>
      <xdr:spPr>
        <a:xfrm>
          <a:off x="14401800" y="10295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889</xdr:rowOff>
    </xdr:from>
    <xdr:to>
      <xdr:col>22</xdr:col>
      <xdr:colOff>254000</xdr:colOff>
      <xdr:row>62</xdr:row>
      <xdr:rowOff>102489</xdr:rowOff>
    </xdr:to>
    <xdr:sp macro="" textlink="">
      <xdr:nvSpPr>
        <xdr:cNvPr id="327" name="フローチャート : 判断 326"/>
        <xdr:cNvSpPr/>
      </xdr:nvSpPr>
      <xdr:spPr>
        <a:xfrm>
          <a:off x="15240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87266</xdr:rowOff>
    </xdr:from>
    <xdr:ext cx="762000" cy="259045"/>
    <xdr:sp macro="" textlink="">
      <xdr:nvSpPr>
        <xdr:cNvPr id="328" name="テキスト ボックス 327"/>
        <xdr:cNvSpPr txBox="1"/>
      </xdr:nvSpPr>
      <xdr:spPr>
        <a:xfrm>
          <a:off x="14909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8509</xdr:rowOff>
    </xdr:from>
    <xdr:to>
      <xdr:col>21</xdr:col>
      <xdr:colOff>0</xdr:colOff>
      <xdr:row>60</xdr:row>
      <xdr:rowOff>44704</xdr:rowOff>
    </xdr:to>
    <xdr:cxnSp macro="">
      <xdr:nvCxnSpPr>
        <xdr:cNvPr id="329" name="直線コネクタ 328"/>
        <xdr:cNvCxnSpPr/>
      </xdr:nvCxnSpPr>
      <xdr:spPr>
        <a:xfrm flipV="1">
          <a:off x="13512800" y="1029550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107188</xdr:rowOff>
    </xdr:from>
    <xdr:to>
      <xdr:col>21</xdr:col>
      <xdr:colOff>50800</xdr:colOff>
      <xdr:row>62</xdr:row>
      <xdr:rowOff>37338</xdr:rowOff>
    </xdr:to>
    <xdr:sp macro="" textlink="">
      <xdr:nvSpPr>
        <xdr:cNvPr id="330" name="フローチャート : 判断 329"/>
        <xdr:cNvSpPr/>
      </xdr:nvSpPr>
      <xdr:spPr>
        <a:xfrm>
          <a:off x="14351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22115</xdr:rowOff>
    </xdr:from>
    <xdr:ext cx="762000" cy="259045"/>
    <xdr:sp macro="" textlink="">
      <xdr:nvSpPr>
        <xdr:cNvPr id="331" name="テキスト ボックス 330"/>
        <xdr:cNvSpPr txBox="1"/>
      </xdr:nvSpPr>
      <xdr:spPr>
        <a:xfrm>
          <a:off x="14020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75819</xdr:rowOff>
    </xdr:from>
    <xdr:to>
      <xdr:col>19</xdr:col>
      <xdr:colOff>533400</xdr:colOff>
      <xdr:row>62</xdr:row>
      <xdr:rowOff>5969</xdr:rowOff>
    </xdr:to>
    <xdr:sp macro="" textlink="">
      <xdr:nvSpPr>
        <xdr:cNvPr id="332" name="フローチャート : 判断 331"/>
        <xdr:cNvSpPr/>
      </xdr:nvSpPr>
      <xdr:spPr>
        <a:xfrm>
          <a:off x="13462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162196</xdr:rowOff>
    </xdr:from>
    <xdr:ext cx="762000" cy="259045"/>
    <xdr:sp macro="" textlink="">
      <xdr:nvSpPr>
        <xdr:cNvPr id="333" name="テキスト ボックス 332"/>
        <xdr:cNvSpPr txBox="1"/>
      </xdr:nvSpPr>
      <xdr:spPr>
        <a:xfrm>
          <a:off x="13131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71247</xdr:rowOff>
    </xdr:from>
    <xdr:to>
      <xdr:col>24</xdr:col>
      <xdr:colOff>609600</xdr:colOff>
      <xdr:row>60</xdr:row>
      <xdr:rowOff>1397</xdr:rowOff>
    </xdr:to>
    <xdr:sp macro="" textlink="">
      <xdr:nvSpPr>
        <xdr:cNvPr id="339" name="円/楕円 338"/>
        <xdr:cNvSpPr/>
      </xdr:nvSpPr>
      <xdr:spPr>
        <a:xfrm>
          <a:off x="169672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163974</xdr:rowOff>
    </xdr:from>
    <xdr:ext cx="762000" cy="259045"/>
    <xdr:sp macro="" textlink="">
      <xdr:nvSpPr>
        <xdr:cNvPr id="340" name="定員管理の状況該当値テキスト"/>
        <xdr:cNvSpPr txBox="1"/>
      </xdr:nvSpPr>
      <xdr:spPr>
        <a:xfrm>
          <a:off x="17106900" y="1010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129159</xdr:rowOff>
    </xdr:from>
    <xdr:to>
      <xdr:col>23</xdr:col>
      <xdr:colOff>457200</xdr:colOff>
      <xdr:row>60</xdr:row>
      <xdr:rowOff>59309</xdr:rowOff>
    </xdr:to>
    <xdr:sp macro="" textlink="">
      <xdr:nvSpPr>
        <xdr:cNvPr id="341" name="円/楕円 340"/>
        <xdr:cNvSpPr/>
      </xdr:nvSpPr>
      <xdr:spPr>
        <a:xfrm>
          <a:off x="16129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69486</xdr:rowOff>
    </xdr:from>
    <xdr:ext cx="736600" cy="259045"/>
    <xdr:sp macro="" textlink="">
      <xdr:nvSpPr>
        <xdr:cNvPr id="342" name="テキスト ボックス 341"/>
        <xdr:cNvSpPr txBox="1"/>
      </xdr:nvSpPr>
      <xdr:spPr>
        <a:xfrm>
          <a:off x="15798800" y="10013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129159</xdr:rowOff>
    </xdr:from>
    <xdr:to>
      <xdr:col>22</xdr:col>
      <xdr:colOff>254000</xdr:colOff>
      <xdr:row>60</xdr:row>
      <xdr:rowOff>59309</xdr:rowOff>
    </xdr:to>
    <xdr:sp macro="" textlink="">
      <xdr:nvSpPr>
        <xdr:cNvPr id="343" name="円/楕円 342"/>
        <xdr:cNvSpPr/>
      </xdr:nvSpPr>
      <xdr:spPr>
        <a:xfrm>
          <a:off x="15240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69486</xdr:rowOff>
    </xdr:from>
    <xdr:ext cx="762000" cy="259045"/>
    <xdr:sp macro="" textlink="">
      <xdr:nvSpPr>
        <xdr:cNvPr id="344" name="テキスト ボックス 343"/>
        <xdr:cNvSpPr txBox="1"/>
      </xdr:nvSpPr>
      <xdr:spPr>
        <a:xfrm>
          <a:off x="14909800" y="1001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129159</xdr:rowOff>
    </xdr:from>
    <xdr:to>
      <xdr:col>21</xdr:col>
      <xdr:colOff>50800</xdr:colOff>
      <xdr:row>60</xdr:row>
      <xdr:rowOff>59309</xdr:rowOff>
    </xdr:to>
    <xdr:sp macro="" textlink="">
      <xdr:nvSpPr>
        <xdr:cNvPr id="345" name="円/楕円 344"/>
        <xdr:cNvSpPr/>
      </xdr:nvSpPr>
      <xdr:spPr>
        <a:xfrm>
          <a:off x="14351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69486</xdr:rowOff>
    </xdr:from>
    <xdr:ext cx="762000" cy="259045"/>
    <xdr:sp macro="" textlink="">
      <xdr:nvSpPr>
        <xdr:cNvPr id="346" name="テキスト ボックス 345"/>
        <xdr:cNvSpPr txBox="1"/>
      </xdr:nvSpPr>
      <xdr:spPr>
        <a:xfrm>
          <a:off x="14020800" y="1001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165354</xdr:rowOff>
    </xdr:from>
    <xdr:to>
      <xdr:col>19</xdr:col>
      <xdr:colOff>533400</xdr:colOff>
      <xdr:row>60</xdr:row>
      <xdr:rowOff>95504</xdr:rowOff>
    </xdr:to>
    <xdr:sp macro="" textlink="">
      <xdr:nvSpPr>
        <xdr:cNvPr id="347" name="円/楕円 346"/>
        <xdr:cNvSpPr/>
      </xdr:nvSpPr>
      <xdr:spPr>
        <a:xfrm>
          <a:off x="13462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105681</xdr:rowOff>
    </xdr:from>
    <xdr:ext cx="762000" cy="259045"/>
    <xdr:sp macro="" textlink="">
      <xdr:nvSpPr>
        <xdr:cNvPr id="348" name="テキスト ボックス 347"/>
        <xdr:cNvSpPr txBox="1"/>
      </xdr:nvSpPr>
      <xdr:spPr>
        <a:xfrm>
          <a:off x="13131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新規発行債が元金償還額を超えないよう努めているが、新たな債務負担の開始や、普通交付税の減少による標準財政規模の縮小により</a:t>
          </a:r>
          <a:r>
            <a:rPr kumimoji="1" lang="en-US" altLang="ja-JP" sz="1300">
              <a:latin typeface="ＭＳ Ｐゴシック"/>
            </a:rPr>
            <a:t>0.4</a:t>
          </a:r>
          <a:r>
            <a:rPr kumimoji="1" lang="ja-JP" altLang="en-US" sz="1300">
              <a:latin typeface="ＭＳ Ｐゴシック"/>
            </a:rPr>
            <a:t>ポイント悪化しており、類似団体平均を上回っている。今後とも新規発行債の抑制（元金償還額以内）に取り組むとともに、都市計画税区域を随時拡大して税収の増加を図り改善に取り組む。</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37193</xdr:rowOff>
    </xdr:from>
    <xdr:to>
      <xdr:col>24</xdr:col>
      <xdr:colOff>558800</xdr:colOff>
      <xdr:row>45</xdr:row>
      <xdr:rowOff>131535</xdr:rowOff>
    </xdr:to>
    <xdr:cxnSp macro="">
      <xdr:nvCxnSpPr>
        <xdr:cNvPr id="380" name="直線コネクタ 379"/>
        <xdr:cNvCxnSpPr/>
      </xdr:nvCxnSpPr>
      <xdr:spPr>
        <a:xfrm flipV="1">
          <a:off x="17018000" y="6209393"/>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123570</xdr:rowOff>
    </xdr:from>
    <xdr:ext cx="762000" cy="259045"/>
    <xdr:sp macro="" textlink="">
      <xdr:nvSpPr>
        <xdr:cNvPr id="383" name="公債費負担の状況最大値テキスト"/>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24</xdr:col>
      <xdr:colOff>469900</xdr:colOff>
      <xdr:row>36</xdr:row>
      <xdr:rowOff>37193</xdr:rowOff>
    </xdr:from>
    <xdr:to>
      <xdr:col>24</xdr:col>
      <xdr:colOff>647700</xdr:colOff>
      <xdr:row>36</xdr:row>
      <xdr:rowOff>37193</xdr:rowOff>
    </xdr:to>
    <xdr:cxnSp macro="">
      <xdr:nvCxnSpPr>
        <xdr:cNvPr id="384" name="直線コネクタ 383"/>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8165</xdr:rowOff>
    </xdr:from>
    <xdr:to>
      <xdr:col>24</xdr:col>
      <xdr:colOff>558800</xdr:colOff>
      <xdr:row>42</xdr:row>
      <xdr:rowOff>77107</xdr:rowOff>
    </xdr:to>
    <xdr:cxnSp macro="">
      <xdr:nvCxnSpPr>
        <xdr:cNvPr id="385" name="直線コネクタ 384"/>
        <xdr:cNvCxnSpPr/>
      </xdr:nvCxnSpPr>
      <xdr:spPr>
        <a:xfrm>
          <a:off x="16179800" y="720906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23784</xdr:rowOff>
    </xdr:from>
    <xdr:ext cx="762000" cy="259045"/>
    <xdr:sp macro="" textlink="">
      <xdr:nvSpPr>
        <xdr:cNvPr id="386"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387" name="フローチャート : 判断 386"/>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8165</xdr:rowOff>
    </xdr:from>
    <xdr:to>
      <xdr:col>23</xdr:col>
      <xdr:colOff>406400</xdr:colOff>
      <xdr:row>42</xdr:row>
      <xdr:rowOff>163285</xdr:rowOff>
    </xdr:to>
    <xdr:cxnSp macro="">
      <xdr:nvCxnSpPr>
        <xdr:cNvPr id="388" name="直線コネクタ 387"/>
        <xdr:cNvCxnSpPr/>
      </xdr:nvCxnSpPr>
      <xdr:spPr>
        <a:xfrm flipV="1">
          <a:off x="15290800" y="7209065"/>
          <a:ext cx="889000" cy="1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162378</xdr:rowOff>
    </xdr:from>
    <xdr:to>
      <xdr:col>23</xdr:col>
      <xdr:colOff>457200</xdr:colOff>
      <xdr:row>41</xdr:row>
      <xdr:rowOff>92528</xdr:rowOff>
    </xdr:to>
    <xdr:sp macro="" textlink="">
      <xdr:nvSpPr>
        <xdr:cNvPr id="389" name="フローチャート : 判断 388"/>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102705</xdr:rowOff>
    </xdr:from>
    <xdr:ext cx="736600" cy="259045"/>
    <xdr:sp macro="" textlink="">
      <xdr:nvSpPr>
        <xdr:cNvPr id="390" name="テキスト ボックス 389"/>
        <xdr:cNvSpPr txBox="1"/>
      </xdr:nvSpPr>
      <xdr:spPr>
        <a:xfrm>
          <a:off x="15798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163285</xdr:rowOff>
    </xdr:from>
    <xdr:to>
      <xdr:col>22</xdr:col>
      <xdr:colOff>203200</xdr:colOff>
      <xdr:row>44</xdr:row>
      <xdr:rowOff>78922</xdr:rowOff>
    </xdr:to>
    <xdr:cxnSp macro="">
      <xdr:nvCxnSpPr>
        <xdr:cNvPr id="391" name="直線コネクタ 390"/>
        <xdr:cNvCxnSpPr/>
      </xdr:nvCxnSpPr>
      <xdr:spPr>
        <a:xfrm flipV="1">
          <a:off x="14401800" y="7364185"/>
          <a:ext cx="889000" cy="2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92" name="フローチャート : 判断 391"/>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120849</xdr:rowOff>
    </xdr:from>
    <xdr:ext cx="762000" cy="259045"/>
    <xdr:sp macro="" textlink="">
      <xdr:nvSpPr>
        <xdr:cNvPr id="393" name="テキスト ボックス 392"/>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78922</xdr:rowOff>
    </xdr:from>
    <xdr:to>
      <xdr:col>21</xdr:col>
      <xdr:colOff>0</xdr:colOff>
      <xdr:row>46</xdr:row>
      <xdr:rowOff>11793</xdr:rowOff>
    </xdr:to>
    <xdr:cxnSp macro="">
      <xdr:nvCxnSpPr>
        <xdr:cNvPr id="394" name="直線コネクタ 393"/>
        <xdr:cNvCxnSpPr/>
      </xdr:nvCxnSpPr>
      <xdr:spPr>
        <a:xfrm flipV="1">
          <a:off x="13512800" y="7622722"/>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8165</xdr:rowOff>
    </xdr:from>
    <xdr:to>
      <xdr:col>21</xdr:col>
      <xdr:colOff>50800</xdr:colOff>
      <xdr:row>41</xdr:row>
      <xdr:rowOff>109765</xdr:rowOff>
    </xdr:to>
    <xdr:sp macro="" textlink="">
      <xdr:nvSpPr>
        <xdr:cNvPr id="395" name="フローチャート : 判断 394"/>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119942</xdr:rowOff>
    </xdr:from>
    <xdr:ext cx="762000" cy="259045"/>
    <xdr:sp macro="" textlink="">
      <xdr:nvSpPr>
        <xdr:cNvPr id="396" name="テキスト ボックス 395"/>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127907</xdr:rowOff>
    </xdr:from>
    <xdr:to>
      <xdr:col>19</xdr:col>
      <xdr:colOff>533400</xdr:colOff>
      <xdr:row>41</xdr:row>
      <xdr:rowOff>58057</xdr:rowOff>
    </xdr:to>
    <xdr:sp macro="" textlink="">
      <xdr:nvSpPr>
        <xdr:cNvPr id="397" name="フローチャート : 判断 396"/>
        <xdr:cNvSpPr/>
      </xdr:nvSpPr>
      <xdr:spPr>
        <a:xfrm>
          <a:off x="13462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68234</xdr:rowOff>
    </xdr:from>
    <xdr:ext cx="762000" cy="259045"/>
    <xdr:sp macro="" textlink="">
      <xdr:nvSpPr>
        <xdr:cNvPr id="398" name="テキスト ボックス 397"/>
        <xdr:cNvSpPr txBox="1"/>
      </xdr:nvSpPr>
      <xdr:spPr>
        <a:xfrm>
          <a:off x="13131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26307</xdr:rowOff>
    </xdr:from>
    <xdr:to>
      <xdr:col>24</xdr:col>
      <xdr:colOff>609600</xdr:colOff>
      <xdr:row>42</xdr:row>
      <xdr:rowOff>127907</xdr:rowOff>
    </xdr:to>
    <xdr:sp macro="" textlink="">
      <xdr:nvSpPr>
        <xdr:cNvPr id="404" name="円/楕円 403"/>
        <xdr:cNvSpPr/>
      </xdr:nvSpPr>
      <xdr:spPr>
        <a:xfrm>
          <a:off x="16967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169834</xdr:rowOff>
    </xdr:from>
    <xdr:ext cx="762000" cy="259045"/>
    <xdr:sp macro="" textlink="">
      <xdr:nvSpPr>
        <xdr:cNvPr id="405" name="公債費負担の状況該当値テキスト"/>
        <xdr:cNvSpPr txBox="1"/>
      </xdr:nvSpPr>
      <xdr:spPr>
        <a:xfrm>
          <a:off x="17106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128815</xdr:rowOff>
    </xdr:from>
    <xdr:to>
      <xdr:col>23</xdr:col>
      <xdr:colOff>457200</xdr:colOff>
      <xdr:row>42</xdr:row>
      <xdr:rowOff>58965</xdr:rowOff>
    </xdr:to>
    <xdr:sp macro="" textlink="">
      <xdr:nvSpPr>
        <xdr:cNvPr id="406" name="円/楕円 405"/>
        <xdr:cNvSpPr/>
      </xdr:nvSpPr>
      <xdr:spPr>
        <a:xfrm>
          <a:off x="16129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43742</xdr:rowOff>
    </xdr:from>
    <xdr:ext cx="736600" cy="259045"/>
    <xdr:sp macro="" textlink="">
      <xdr:nvSpPr>
        <xdr:cNvPr id="407" name="テキスト ボックス 406"/>
        <xdr:cNvSpPr txBox="1"/>
      </xdr:nvSpPr>
      <xdr:spPr>
        <a:xfrm>
          <a:off x="15798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112485</xdr:rowOff>
    </xdr:from>
    <xdr:to>
      <xdr:col>22</xdr:col>
      <xdr:colOff>254000</xdr:colOff>
      <xdr:row>43</xdr:row>
      <xdr:rowOff>42635</xdr:rowOff>
    </xdr:to>
    <xdr:sp macro="" textlink="">
      <xdr:nvSpPr>
        <xdr:cNvPr id="408" name="円/楕円 407"/>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27412</xdr:rowOff>
    </xdr:from>
    <xdr:ext cx="762000" cy="259045"/>
    <xdr:sp macro="" textlink="">
      <xdr:nvSpPr>
        <xdr:cNvPr id="409" name="テキスト ボックス 408"/>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28122</xdr:rowOff>
    </xdr:from>
    <xdr:to>
      <xdr:col>21</xdr:col>
      <xdr:colOff>50800</xdr:colOff>
      <xdr:row>44</xdr:row>
      <xdr:rowOff>129722</xdr:rowOff>
    </xdr:to>
    <xdr:sp macro="" textlink="">
      <xdr:nvSpPr>
        <xdr:cNvPr id="410" name="円/楕円 409"/>
        <xdr:cNvSpPr/>
      </xdr:nvSpPr>
      <xdr:spPr>
        <a:xfrm>
          <a:off x="14351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114499</xdr:rowOff>
    </xdr:from>
    <xdr:ext cx="762000" cy="259045"/>
    <xdr:sp macro="" textlink="">
      <xdr:nvSpPr>
        <xdr:cNvPr id="411" name="テキスト ボックス 410"/>
        <xdr:cNvSpPr txBox="1"/>
      </xdr:nvSpPr>
      <xdr:spPr>
        <a:xfrm>
          <a:off x="14020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132443</xdr:rowOff>
    </xdr:from>
    <xdr:to>
      <xdr:col>19</xdr:col>
      <xdr:colOff>533400</xdr:colOff>
      <xdr:row>46</xdr:row>
      <xdr:rowOff>62593</xdr:rowOff>
    </xdr:to>
    <xdr:sp macro="" textlink="">
      <xdr:nvSpPr>
        <xdr:cNvPr id="412" name="円/楕円 411"/>
        <xdr:cNvSpPr/>
      </xdr:nvSpPr>
      <xdr:spPr>
        <a:xfrm>
          <a:off x="13462000" y="78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47370</xdr:rowOff>
    </xdr:from>
    <xdr:ext cx="762000" cy="259045"/>
    <xdr:sp macro="" textlink="">
      <xdr:nvSpPr>
        <xdr:cNvPr id="413" name="テキスト ボックス 412"/>
        <xdr:cNvSpPr txBox="1"/>
      </xdr:nvSpPr>
      <xdr:spPr>
        <a:xfrm>
          <a:off x="13131800" y="793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類似団体平均を大きく上回っており、対前年度比で</a:t>
          </a:r>
          <a:r>
            <a:rPr kumimoji="1" lang="en-US" altLang="ja-JP" sz="1300">
              <a:latin typeface="ＭＳ Ｐゴシック"/>
            </a:rPr>
            <a:t>27.7</a:t>
          </a:r>
          <a:r>
            <a:rPr kumimoji="1" lang="ja-JP" altLang="en-US" sz="1300">
              <a:latin typeface="ＭＳ Ｐゴシック"/>
            </a:rPr>
            <a:t>ポイント悪化した。主な要因としては、基準財政需要額の大幅な減少により充当可能特定財源の減少や標準財政規模の減少等が挙げられる。今後は後世への負担を少しでも軽減するよう、新規事業の実施等について総点検を図り、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168366</xdr:rowOff>
    </xdr:to>
    <xdr:cxnSp macro="">
      <xdr:nvCxnSpPr>
        <xdr:cNvPr id="444" name="直線コネクタ 443"/>
        <xdr:cNvCxnSpPr/>
      </xdr:nvCxnSpPr>
      <xdr:spPr>
        <a:xfrm flipV="1">
          <a:off x="17018000" y="2318960"/>
          <a:ext cx="0" cy="1621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140443</xdr:rowOff>
    </xdr:from>
    <xdr:ext cx="762000" cy="259045"/>
    <xdr:sp macro="" textlink="">
      <xdr:nvSpPr>
        <xdr:cNvPr id="445" name="将来負担の状況最小値テキスト"/>
        <xdr:cNvSpPr txBox="1"/>
      </xdr:nvSpPr>
      <xdr:spPr>
        <a:xfrm>
          <a:off x="17106900" y="391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141.6</a:t>
          </a:r>
          <a:endParaRPr kumimoji="1" lang="ja-JP" altLang="en-US" sz="1000" b="1">
            <a:latin typeface="ＭＳ Ｐゴシック"/>
          </a:endParaRPr>
        </a:p>
      </xdr:txBody>
    </xdr:sp>
    <xdr:clientData/>
  </xdr:oneCellAnchor>
  <xdr:twoCellAnchor>
    <xdr:from>
      <xdr:col>24</xdr:col>
      <xdr:colOff>469900</xdr:colOff>
      <xdr:row>22</xdr:row>
      <xdr:rowOff>168366</xdr:rowOff>
    </xdr:from>
    <xdr:to>
      <xdr:col>24</xdr:col>
      <xdr:colOff>647700</xdr:colOff>
      <xdr:row>22</xdr:row>
      <xdr:rowOff>168366</xdr:rowOff>
    </xdr:to>
    <xdr:cxnSp macro="">
      <xdr:nvCxnSpPr>
        <xdr:cNvPr id="446" name="直線コネクタ 445"/>
        <xdr:cNvCxnSpPr/>
      </xdr:nvCxnSpPr>
      <xdr:spPr>
        <a:xfrm>
          <a:off x="16929100" y="394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47"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48" name="直線コネクタ 447"/>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104745</xdr:rowOff>
    </xdr:from>
    <xdr:to>
      <xdr:col>24</xdr:col>
      <xdr:colOff>558800</xdr:colOff>
      <xdr:row>21</xdr:row>
      <xdr:rowOff>80131</xdr:rowOff>
    </xdr:to>
    <xdr:cxnSp macro="">
      <xdr:nvCxnSpPr>
        <xdr:cNvPr id="449" name="直線コネクタ 448"/>
        <xdr:cNvCxnSpPr/>
      </xdr:nvCxnSpPr>
      <xdr:spPr>
        <a:xfrm>
          <a:off x="16179800" y="3362295"/>
          <a:ext cx="838200" cy="3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44769</xdr:rowOff>
    </xdr:from>
    <xdr:ext cx="762000" cy="259045"/>
    <xdr:sp macro="" textlink="">
      <xdr:nvSpPr>
        <xdr:cNvPr id="450" name="将来負担の状況平均値テキスト"/>
        <xdr:cNvSpPr txBox="1"/>
      </xdr:nvSpPr>
      <xdr:spPr>
        <a:xfrm>
          <a:off x="17106900" y="2616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28242</xdr:rowOff>
    </xdr:from>
    <xdr:to>
      <xdr:col>24</xdr:col>
      <xdr:colOff>609600</xdr:colOff>
      <xdr:row>16</xdr:row>
      <xdr:rowOff>129842</xdr:rowOff>
    </xdr:to>
    <xdr:sp macro="" textlink="">
      <xdr:nvSpPr>
        <xdr:cNvPr id="451" name="フローチャート : 判断 450"/>
        <xdr:cNvSpPr/>
      </xdr:nvSpPr>
      <xdr:spPr>
        <a:xfrm>
          <a:off x="169672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104745</xdr:rowOff>
    </xdr:from>
    <xdr:to>
      <xdr:col>23</xdr:col>
      <xdr:colOff>406400</xdr:colOff>
      <xdr:row>19</xdr:row>
      <xdr:rowOff>128875</xdr:rowOff>
    </xdr:to>
    <xdr:cxnSp macro="">
      <xdr:nvCxnSpPr>
        <xdr:cNvPr id="452" name="直線コネクタ 451"/>
        <xdr:cNvCxnSpPr/>
      </xdr:nvCxnSpPr>
      <xdr:spPr>
        <a:xfrm flipV="1">
          <a:off x="15290800" y="33622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85695</xdr:rowOff>
    </xdr:from>
    <xdr:to>
      <xdr:col>23</xdr:col>
      <xdr:colOff>457200</xdr:colOff>
      <xdr:row>17</xdr:row>
      <xdr:rowOff>15845</xdr:rowOff>
    </xdr:to>
    <xdr:sp macro="" textlink="">
      <xdr:nvSpPr>
        <xdr:cNvPr id="453" name="フローチャート : 判断 452"/>
        <xdr:cNvSpPr/>
      </xdr:nvSpPr>
      <xdr:spPr>
        <a:xfrm>
          <a:off x="16129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26022</xdr:rowOff>
    </xdr:from>
    <xdr:ext cx="736600" cy="259045"/>
    <xdr:sp macro="" textlink="">
      <xdr:nvSpPr>
        <xdr:cNvPr id="454" name="テキスト ボックス 453"/>
        <xdr:cNvSpPr txBox="1"/>
      </xdr:nvSpPr>
      <xdr:spPr>
        <a:xfrm>
          <a:off x="15798800" y="259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128875</xdr:rowOff>
    </xdr:from>
    <xdr:to>
      <xdr:col>22</xdr:col>
      <xdr:colOff>203200</xdr:colOff>
      <xdr:row>20</xdr:row>
      <xdr:rowOff>78075</xdr:rowOff>
    </xdr:to>
    <xdr:cxnSp macro="">
      <xdr:nvCxnSpPr>
        <xdr:cNvPr id="455" name="直線コネクタ 454"/>
        <xdr:cNvCxnSpPr/>
      </xdr:nvCxnSpPr>
      <xdr:spPr>
        <a:xfrm flipV="1">
          <a:off x="14401800" y="33864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46385</xdr:rowOff>
    </xdr:from>
    <xdr:to>
      <xdr:col>22</xdr:col>
      <xdr:colOff>254000</xdr:colOff>
      <xdr:row>17</xdr:row>
      <xdr:rowOff>147985</xdr:rowOff>
    </xdr:to>
    <xdr:sp macro="" textlink="">
      <xdr:nvSpPr>
        <xdr:cNvPr id="456" name="フローチャート : 判断 455"/>
        <xdr:cNvSpPr/>
      </xdr:nvSpPr>
      <xdr:spPr>
        <a:xfrm>
          <a:off x="15240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158162</xdr:rowOff>
    </xdr:from>
    <xdr:ext cx="762000" cy="259045"/>
    <xdr:sp macro="" textlink="">
      <xdr:nvSpPr>
        <xdr:cNvPr id="457" name="テキスト ボックス 456"/>
        <xdr:cNvSpPr txBox="1"/>
      </xdr:nvSpPr>
      <xdr:spPr>
        <a:xfrm>
          <a:off x="14909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78075</xdr:rowOff>
    </xdr:from>
    <xdr:to>
      <xdr:col>21</xdr:col>
      <xdr:colOff>0</xdr:colOff>
      <xdr:row>21</xdr:row>
      <xdr:rowOff>27275</xdr:rowOff>
    </xdr:to>
    <xdr:cxnSp macro="">
      <xdr:nvCxnSpPr>
        <xdr:cNvPr id="458" name="直線コネクタ 457"/>
        <xdr:cNvCxnSpPr/>
      </xdr:nvCxnSpPr>
      <xdr:spPr>
        <a:xfrm flipV="1">
          <a:off x="13512800" y="35070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68217</xdr:rowOff>
    </xdr:from>
    <xdr:to>
      <xdr:col>21</xdr:col>
      <xdr:colOff>50800</xdr:colOff>
      <xdr:row>17</xdr:row>
      <xdr:rowOff>169817</xdr:rowOff>
    </xdr:to>
    <xdr:sp macro="" textlink="">
      <xdr:nvSpPr>
        <xdr:cNvPr id="459" name="フローチャート : 判断 458"/>
        <xdr:cNvSpPr/>
      </xdr:nvSpPr>
      <xdr:spPr>
        <a:xfrm>
          <a:off x="14351000" y="29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8544</xdr:rowOff>
    </xdr:from>
    <xdr:ext cx="762000" cy="259045"/>
    <xdr:sp macro="" textlink="">
      <xdr:nvSpPr>
        <xdr:cNvPr id="460" name="テキスト ボックス 459"/>
        <xdr:cNvSpPr txBox="1"/>
      </xdr:nvSpPr>
      <xdr:spPr>
        <a:xfrm>
          <a:off x="14020800" y="275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110732</xdr:rowOff>
    </xdr:from>
    <xdr:to>
      <xdr:col>19</xdr:col>
      <xdr:colOff>533400</xdr:colOff>
      <xdr:row>18</xdr:row>
      <xdr:rowOff>40882</xdr:rowOff>
    </xdr:to>
    <xdr:sp macro="" textlink="">
      <xdr:nvSpPr>
        <xdr:cNvPr id="461" name="フローチャート : 判断 460"/>
        <xdr:cNvSpPr/>
      </xdr:nvSpPr>
      <xdr:spPr>
        <a:xfrm>
          <a:off x="13462000" y="302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51059</xdr:rowOff>
    </xdr:from>
    <xdr:ext cx="762000" cy="259045"/>
    <xdr:sp macro="" textlink="">
      <xdr:nvSpPr>
        <xdr:cNvPr id="462" name="テキスト ボックス 461"/>
        <xdr:cNvSpPr txBox="1"/>
      </xdr:nvSpPr>
      <xdr:spPr>
        <a:xfrm>
          <a:off x="13131800" y="279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21</xdr:row>
      <xdr:rowOff>29331</xdr:rowOff>
    </xdr:from>
    <xdr:to>
      <xdr:col>24</xdr:col>
      <xdr:colOff>609600</xdr:colOff>
      <xdr:row>21</xdr:row>
      <xdr:rowOff>130931</xdr:rowOff>
    </xdr:to>
    <xdr:sp macro="" textlink="">
      <xdr:nvSpPr>
        <xdr:cNvPr id="468" name="円/楕円 467"/>
        <xdr:cNvSpPr/>
      </xdr:nvSpPr>
      <xdr:spPr>
        <a:xfrm>
          <a:off x="16967200" y="36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1408</xdr:rowOff>
    </xdr:from>
    <xdr:ext cx="762000" cy="259045"/>
    <xdr:sp macro="" textlink="">
      <xdr:nvSpPr>
        <xdr:cNvPr id="469" name="将来負担の状況該当値テキスト"/>
        <xdr:cNvSpPr txBox="1"/>
      </xdr:nvSpPr>
      <xdr:spPr>
        <a:xfrm>
          <a:off x="17106900" y="360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53945</xdr:rowOff>
    </xdr:from>
    <xdr:to>
      <xdr:col>23</xdr:col>
      <xdr:colOff>457200</xdr:colOff>
      <xdr:row>19</xdr:row>
      <xdr:rowOff>155545</xdr:rowOff>
    </xdr:to>
    <xdr:sp macro="" textlink="">
      <xdr:nvSpPr>
        <xdr:cNvPr id="470" name="円/楕円 469"/>
        <xdr:cNvSpPr/>
      </xdr:nvSpPr>
      <xdr:spPr>
        <a:xfrm>
          <a:off x="16129000" y="3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140322</xdr:rowOff>
    </xdr:from>
    <xdr:ext cx="736600" cy="259045"/>
    <xdr:sp macro="" textlink="">
      <xdr:nvSpPr>
        <xdr:cNvPr id="471" name="テキスト ボックス 470"/>
        <xdr:cNvSpPr txBox="1"/>
      </xdr:nvSpPr>
      <xdr:spPr>
        <a:xfrm>
          <a:off x="15798800" y="3397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78075</xdr:rowOff>
    </xdr:from>
    <xdr:to>
      <xdr:col>22</xdr:col>
      <xdr:colOff>254000</xdr:colOff>
      <xdr:row>20</xdr:row>
      <xdr:rowOff>8225</xdr:rowOff>
    </xdr:to>
    <xdr:sp macro="" textlink="">
      <xdr:nvSpPr>
        <xdr:cNvPr id="472" name="円/楕円 471"/>
        <xdr:cNvSpPr/>
      </xdr:nvSpPr>
      <xdr:spPr>
        <a:xfrm>
          <a:off x="15240000" y="33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164452</xdr:rowOff>
    </xdr:from>
    <xdr:ext cx="762000" cy="259045"/>
    <xdr:sp macro="" textlink="">
      <xdr:nvSpPr>
        <xdr:cNvPr id="473" name="テキスト ボックス 472"/>
        <xdr:cNvSpPr txBox="1"/>
      </xdr:nvSpPr>
      <xdr:spPr>
        <a:xfrm>
          <a:off x="14909800" y="34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27275</xdr:rowOff>
    </xdr:from>
    <xdr:to>
      <xdr:col>21</xdr:col>
      <xdr:colOff>50800</xdr:colOff>
      <xdr:row>20</xdr:row>
      <xdr:rowOff>128875</xdr:rowOff>
    </xdr:to>
    <xdr:sp macro="" textlink="">
      <xdr:nvSpPr>
        <xdr:cNvPr id="474" name="円/楕円 473"/>
        <xdr:cNvSpPr/>
      </xdr:nvSpPr>
      <xdr:spPr>
        <a:xfrm>
          <a:off x="14351000" y="3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113652</xdr:rowOff>
    </xdr:from>
    <xdr:ext cx="762000" cy="259045"/>
    <xdr:sp macro="" textlink="">
      <xdr:nvSpPr>
        <xdr:cNvPr id="475" name="テキスト ボックス 474"/>
        <xdr:cNvSpPr txBox="1"/>
      </xdr:nvSpPr>
      <xdr:spPr>
        <a:xfrm>
          <a:off x="14020800" y="354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147925</xdr:rowOff>
    </xdr:from>
    <xdr:to>
      <xdr:col>19</xdr:col>
      <xdr:colOff>533400</xdr:colOff>
      <xdr:row>21</xdr:row>
      <xdr:rowOff>78075</xdr:rowOff>
    </xdr:to>
    <xdr:sp macro="" textlink="">
      <xdr:nvSpPr>
        <xdr:cNvPr id="476" name="円/楕円 475"/>
        <xdr:cNvSpPr/>
      </xdr:nvSpPr>
      <xdr:spPr>
        <a:xfrm>
          <a:off x="13462000" y="35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62852</xdr:rowOff>
    </xdr:from>
    <xdr:ext cx="762000" cy="259045"/>
    <xdr:sp macro="" textlink="">
      <xdr:nvSpPr>
        <xdr:cNvPr id="477" name="テキスト ボックス 476"/>
        <xdr:cNvSpPr txBox="1"/>
      </xdr:nvSpPr>
      <xdr:spPr>
        <a:xfrm>
          <a:off x="13131800" y="366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山形県河北町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19,722
19,615
52.38
7,905,341
7,716,400
179,030
4,777,904
7,409,789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119.0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職員１人当たりの人件費は低いものの、委員等報酬が高くなっているため、人件費の割合は類似団体よりも高い数値となっている。定員管理適正化計画に基づく適正な職員数の管理や民間委託の推進に努めるとともに、給与等の状況を公表し、改善を図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82550</xdr:rowOff>
    </xdr:from>
    <xdr:to>
      <xdr:col>7</xdr:col>
      <xdr:colOff>15875</xdr:colOff>
      <xdr:row>42</xdr:row>
      <xdr:rowOff>50800</xdr:rowOff>
    </xdr:to>
    <xdr:cxnSp macro="">
      <xdr:nvCxnSpPr>
        <xdr:cNvPr id="60" name="直線コネクタ 59"/>
        <xdr:cNvCxnSpPr/>
      </xdr:nvCxnSpPr>
      <xdr:spPr>
        <a:xfrm flipV="1">
          <a:off x="4826000" y="5740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1"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2" name="直線コネクタ 61"/>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168927</xdr:rowOff>
    </xdr:from>
    <xdr:ext cx="762000" cy="259045"/>
    <xdr:sp macro="" textlink="">
      <xdr:nvSpPr>
        <xdr:cNvPr id="63"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82550</xdr:rowOff>
    </xdr:from>
    <xdr:to>
      <xdr:col>7</xdr:col>
      <xdr:colOff>104775</xdr:colOff>
      <xdr:row>33</xdr:row>
      <xdr:rowOff>82550</xdr:rowOff>
    </xdr:to>
    <xdr:cxnSp macro="">
      <xdr:nvCxnSpPr>
        <xdr:cNvPr id="64" name="直線コネクタ 63"/>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xdr:rowOff>
    </xdr:from>
    <xdr:to>
      <xdr:col>7</xdr:col>
      <xdr:colOff>15875</xdr:colOff>
      <xdr:row>40</xdr:row>
      <xdr:rowOff>25400</xdr:rowOff>
    </xdr:to>
    <xdr:cxnSp macro="">
      <xdr:nvCxnSpPr>
        <xdr:cNvPr id="65" name="直線コネクタ 64"/>
        <xdr:cNvCxnSpPr/>
      </xdr:nvCxnSpPr>
      <xdr:spPr>
        <a:xfrm>
          <a:off x="3987800" y="687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6"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7" name="フローチャート : 判断 66"/>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25400</xdr:rowOff>
    </xdr:to>
    <xdr:cxnSp macro="">
      <xdr:nvCxnSpPr>
        <xdr:cNvPr id="68" name="直線コネクタ 67"/>
        <xdr:cNvCxnSpPr/>
      </xdr:nvCxnSpPr>
      <xdr:spPr>
        <a:xfrm flipV="1">
          <a:off x="3098800" y="687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88900</xdr:rowOff>
    </xdr:from>
    <xdr:to>
      <xdr:col>5</xdr:col>
      <xdr:colOff>600075</xdr:colOff>
      <xdr:row>39</xdr:row>
      <xdr:rowOff>19050</xdr:rowOff>
    </xdr:to>
    <xdr:sp macro="" textlink="">
      <xdr:nvSpPr>
        <xdr:cNvPr id="69" name="フローチャート : 判断 68"/>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0" name="テキスト ボックス 69"/>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25400</xdr:rowOff>
    </xdr:from>
    <xdr:to>
      <xdr:col>4</xdr:col>
      <xdr:colOff>346075</xdr:colOff>
      <xdr:row>40</xdr:row>
      <xdr:rowOff>38100</xdr:rowOff>
    </xdr:to>
    <xdr:cxnSp macro="">
      <xdr:nvCxnSpPr>
        <xdr:cNvPr id="71" name="直線コネクタ 70"/>
        <xdr:cNvCxnSpPr/>
      </xdr:nvCxnSpPr>
      <xdr:spPr>
        <a:xfrm flipV="1">
          <a:off x="2209800" y="688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165100</xdr:rowOff>
    </xdr:from>
    <xdr:to>
      <xdr:col>4</xdr:col>
      <xdr:colOff>396875</xdr:colOff>
      <xdr:row>39</xdr:row>
      <xdr:rowOff>95250</xdr:rowOff>
    </xdr:to>
    <xdr:sp macro="" textlink="">
      <xdr:nvSpPr>
        <xdr:cNvPr id="72" name="フローチャート : 判断 71"/>
        <xdr:cNvSpPr/>
      </xdr:nvSpPr>
      <xdr:spPr>
        <a:xfrm>
          <a:off x="3048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3" name="テキスト ボックス 72"/>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38100</xdr:rowOff>
    </xdr:from>
    <xdr:to>
      <xdr:col>3</xdr:col>
      <xdr:colOff>142875</xdr:colOff>
      <xdr:row>41</xdr:row>
      <xdr:rowOff>69850</xdr:rowOff>
    </xdr:to>
    <xdr:cxnSp macro="">
      <xdr:nvCxnSpPr>
        <xdr:cNvPr id="74" name="直線コネクタ 73"/>
        <xdr:cNvCxnSpPr/>
      </xdr:nvCxnSpPr>
      <xdr:spPr>
        <a:xfrm flipV="1">
          <a:off x="1320800" y="6896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127000</xdr:rowOff>
    </xdr:from>
    <xdr:to>
      <xdr:col>3</xdr:col>
      <xdr:colOff>193675</xdr:colOff>
      <xdr:row>39</xdr:row>
      <xdr:rowOff>57150</xdr:rowOff>
    </xdr:to>
    <xdr:sp macro="" textlink="">
      <xdr:nvSpPr>
        <xdr:cNvPr id="75" name="フローチャート : 判断 74"/>
        <xdr:cNvSpPr/>
      </xdr:nvSpPr>
      <xdr:spPr>
        <a:xfrm>
          <a:off x="2159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6" name="テキスト ボックス 75"/>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158750</xdr:rowOff>
    </xdr:from>
    <xdr:to>
      <xdr:col>1</xdr:col>
      <xdr:colOff>676275</xdr:colOff>
      <xdr:row>40</xdr:row>
      <xdr:rowOff>88900</xdr:rowOff>
    </xdr:to>
    <xdr:sp macro="" textlink="">
      <xdr:nvSpPr>
        <xdr:cNvPr id="77" name="フローチャート : 判断 76"/>
        <xdr:cNvSpPr/>
      </xdr:nvSpPr>
      <xdr:spPr>
        <a:xfrm>
          <a:off x="12700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8" name="テキスト ボックス 77"/>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146050</xdr:rowOff>
    </xdr:from>
    <xdr:to>
      <xdr:col>7</xdr:col>
      <xdr:colOff>66675</xdr:colOff>
      <xdr:row>40</xdr:row>
      <xdr:rowOff>76200</xdr:rowOff>
    </xdr:to>
    <xdr:sp macro="" textlink="">
      <xdr:nvSpPr>
        <xdr:cNvPr id="84" name="円/楕円 83"/>
        <xdr:cNvSpPr/>
      </xdr:nvSpPr>
      <xdr:spPr>
        <a:xfrm>
          <a:off x="47752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118127</xdr:rowOff>
    </xdr:from>
    <xdr:ext cx="762000" cy="259045"/>
    <xdr:sp macro="" textlink="">
      <xdr:nvSpPr>
        <xdr:cNvPr id="85" name="人件費該当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6" name="円/楕円 85"/>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7" name="テキスト ボックス 86"/>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146050</xdr:rowOff>
    </xdr:from>
    <xdr:to>
      <xdr:col>4</xdr:col>
      <xdr:colOff>396875</xdr:colOff>
      <xdr:row>40</xdr:row>
      <xdr:rowOff>76200</xdr:rowOff>
    </xdr:to>
    <xdr:sp macro="" textlink="">
      <xdr:nvSpPr>
        <xdr:cNvPr id="88" name="円/楕円 87"/>
        <xdr:cNvSpPr/>
      </xdr:nvSpPr>
      <xdr:spPr>
        <a:xfrm>
          <a:off x="3048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60977</xdr:rowOff>
    </xdr:from>
    <xdr:ext cx="762000" cy="259045"/>
    <xdr:sp macro="" textlink="">
      <xdr:nvSpPr>
        <xdr:cNvPr id="89" name="テキスト ボックス 88"/>
        <xdr:cNvSpPr txBox="1"/>
      </xdr:nvSpPr>
      <xdr:spPr>
        <a:xfrm>
          <a:off x="2717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158750</xdr:rowOff>
    </xdr:from>
    <xdr:to>
      <xdr:col>3</xdr:col>
      <xdr:colOff>193675</xdr:colOff>
      <xdr:row>40</xdr:row>
      <xdr:rowOff>88900</xdr:rowOff>
    </xdr:to>
    <xdr:sp macro="" textlink="">
      <xdr:nvSpPr>
        <xdr:cNvPr id="90" name="円/楕円 89"/>
        <xdr:cNvSpPr/>
      </xdr:nvSpPr>
      <xdr:spPr>
        <a:xfrm>
          <a:off x="2159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73677</xdr:rowOff>
    </xdr:from>
    <xdr:ext cx="762000" cy="259045"/>
    <xdr:sp macro="" textlink="">
      <xdr:nvSpPr>
        <xdr:cNvPr id="91" name="テキスト ボックス 90"/>
        <xdr:cNvSpPr txBox="1"/>
      </xdr:nvSpPr>
      <xdr:spPr>
        <a:xfrm>
          <a:off x="1828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2" name="円/楕円 91"/>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3" name="テキスト ボックス 92"/>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保育所運営委託料の増加等により、</a:t>
          </a:r>
          <a:r>
            <a:rPr kumimoji="1" lang="en-US" altLang="ja-JP" sz="1300">
              <a:latin typeface="ＭＳ Ｐゴシック"/>
            </a:rPr>
            <a:t>0.3</a:t>
          </a:r>
          <a:r>
            <a:rPr kumimoji="1" lang="ja-JP" altLang="en-US" sz="1300">
              <a:latin typeface="ＭＳ Ｐゴシック"/>
            </a:rPr>
            <a:t>ポイントの増加となっている。指定管理者制度の導入を推進しているため、類似団体平均と比較して委託料が高い数値となっている。今後も行政評価により事務事業を点検、見直しし、民間委託の推進を図って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22</xdr:row>
      <xdr:rowOff>25400</xdr:rowOff>
    </xdr:to>
    <xdr:cxnSp macro="">
      <xdr:nvCxnSpPr>
        <xdr:cNvPr id="121" name="直線コネクタ 120"/>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2"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3" name="直線コネクタ 122"/>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4"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5" name="直線コネクタ 124"/>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0</xdr:rowOff>
    </xdr:from>
    <xdr:to>
      <xdr:col>24</xdr:col>
      <xdr:colOff>31750</xdr:colOff>
      <xdr:row>18</xdr:row>
      <xdr:rowOff>38100</xdr:rowOff>
    </xdr:to>
    <xdr:cxnSp macro="">
      <xdr:nvCxnSpPr>
        <xdr:cNvPr id="126" name="直線コネクタ 125"/>
        <xdr:cNvCxnSpPr/>
      </xdr:nvCxnSpPr>
      <xdr:spPr>
        <a:xfrm>
          <a:off x="15671800" y="308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7"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28" name="フローチャート : 判断 127"/>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0</xdr:rowOff>
    </xdr:from>
    <xdr:to>
      <xdr:col>22</xdr:col>
      <xdr:colOff>565150</xdr:colOff>
      <xdr:row>18</xdr:row>
      <xdr:rowOff>38100</xdr:rowOff>
    </xdr:to>
    <xdr:cxnSp macro="">
      <xdr:nvCxnSpPr>
        <xdr:cNvPr id="129" name="直線コネクタ 128"/>
        <xdr:cNvCxnSpPr/>
      </xdr:nvCxnSpPr>
      <xdr:spPr>
        <a:xfrm flipV="1">
          <a:off x="14782800" y="308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30" name="フローチャート : 判断 129"/>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1" name="テキスト ボックス 130"/>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107950</xdr:rowOff>
    </xdr:from>
    <xdr:to>
      <xdr:col>21</xdr:col>
      <xdr:colOff>361950</xdr:colOff>
      <xdr:row>18</xdr:row>
      <xdr:rowOff>38100</xdr:rowOff>
    </xdr:to>
    <xdr:cxnSp macro="">
      <xdr:nvCxnSpPr>
        <xdr:cNvPr id="132" name="直線コネクタ 131"/>
        <xdr:cNvCxnSpPr/>
      </xdr:nvCxnSpPr>
      <xdr:spPr>
        <a:xfrm>
          <a:off x="13893800" y="3022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133" name="フローチャート : 判断 132"/>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41927</xdr:rowOff>
    </xdr:from>
    <xdr:ext cx="762000" cy="259045"/>
    <xdr:sp macro="" textlink="">
      <xdr:nvSpPr>
        <xdr:cNvPr id="134" name="テキスト ボックス 133"/>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107950</xdr:rowOff>
    </xdr:from>
    <xdr:to>
      <xdr:col>20</xdr:col>
      <xdr:colOff>158750</xdr:colOff>
      <xdr:row>17</xdr:row>
      <xdr:rowOff>107950</xdr:rowOff>
    </xdr:to>
    <xdr:cxnSp macro="">
      <xdr:nvCxnSpPr>
        <xdr:cNvPr id="135" name="直線コネクタ 134"/>
        <xdr:cNvCxnSpPr/>
      </xdr:nvCxnSpPr>
      <xdr:spPr>
        <a:xfrm>
          <a:off x="13004800" y="302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6" name="フローチャート : 判断 135"/>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37" name="テキスト ボックス 136"/>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69850</xdr:rowOff>
    </xdr:from>
    <xdr:to>
      <xdr:col>19</xdr:col>
      <xdr:colOff>6350</xdr:colOff>
      <xdr:row>18</xdr:row>
      <xdr:rowOff>0</xdr:rowOff>
    </xdr:to>
    <xdr:sp macro="" textlink="">
      <xdr:nvSpPr>
        <xdr:cNvPr id="138" name="フローチャート : 判断 137"/>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156227</xdr:rowOff>
    </xdr:from>
    <xdr:ext cx="762000" cy="259045"/>
    <xdr:sp macro="" textlink="">
      <xdr:nvSpPr>
        <xdr:cNvPr id="139" name="テキスト ボックス 138"/>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158750</xdr:rowOff>
    </xdr:from>
    <xdr:to>
      <xdr:col>24</xdr:col>
      <xdr:colOff>82550</xdr:colOff>
      <xdr:row>18</xdr:row>
      <xdr:rowOff>88900</xdr:rowOff>
    </xdr:to>
    <xdr:sp macro="" textlink="">
      <xdr:nvSpPr>
        <xdr:cNvPr id="145" name="円/楕円 144"/>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130827</xdr:rowOff>
    </xdr:from>
    <xdr:ext cx="762000" cy="259045"/>
    <xdr:sp macro="" textlink="">
      <xdr:nvSpPr>
        <xdr:cNvPr id="146" name="物件費該当値テキスト"/>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120650</xdr:rowOff>
    </xdr:from>
    <xdr:to>
      <xdr:col>22</xdr:col>
      <xdr:colOff>615950</xdr:colOff>
      <xdr:row>18</xdr:row>
      <xdr:rowOff>50800</xdr:rowOff>
    </xdr:to>
    <xdr:sp macro="" textlink="">
      <xdr:nvSpPr>
        <xdr:cNvPr id="147" name="円/楕円 146"/>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48" name="テキスト ボックス 147"/>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158750</xdr:rowOff>
    </xdr:from>
    <xdr:to>
      <xdr:col>21</xdr:col>
      <xdr:colOff>412750</xdr:colOff>
      <xdr:row>18</xdr:row>
      <xdr:rowOff>88900</xdr:rowOff>
    </xdr:to>
    <xdr:sp macro="" textlink="">
      <xdr:nvSpPr>
        <xdr:cNvPr id="149" name="円/楕円 148"/>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73677</xdr:rowOff>
    </xdr:from>
    <xdr:ext cx="762000" cy="259045"/>
    <xdr:sp macro="" textlink="">
      <xdr:nvSpPr>
        <xdr:cNvPr id="150" name="テキスト ボックス 149"/>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57150</xdr:rowOff>
    </xdr:from>
    <xdr:to>
      <xdr:col>20</xdr:col>
      <xdr:colOff>209550</xdr:colOff>
      <xdr:row>17</xdr:row>
      <xdr:rowOff>158750</xdr:rowOff>
    </xdr:to>
    <xdr:sp macro="" textlink="">
      <xdr:nvSpPr>
        <xdr:cNvPr id="151" name="円/楕円 150"/>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52" name="テキスト ボックス 151"/>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57150</xdr:rowOff>
    </xdr:from>
    <xdr:to>
      <xdr:col>19</xdr:col>
      <xdr:colOff>6350</xdr:colOff>
      <xdr:row>17</xdr:row>
      <xdr:rowOff>158750</xdr:rowOff>
    </xdr:to>
    <xdr:sp macro="" textlink="">
      <xdr:nvSpPr>
        <xdr:cNvPr id="153" name="円/楕円 152"/>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168927</xdr:rowOff>
    </xdr:from>
    <xdr:ext cx="762000" cy="259045"/>
    <xdr:sp macro="" textlink="">
      <xdr:nvSpPr>
        <xdr:cNvPr id="154" name="テキスト ボックス 153"/>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扶助費決算額における児童福祉費の割合が低く、老人福祉費の割合が高いことから、少子高齢化の進度が速いと想定される。扶助費全体の決算額は類似団体平均を下回っているが、今後は更なる増加が懸念され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50800</xdr:rowOff>
    </xdr:to>
    <xdr:cxnSp macro="">
      <xdr:nvCxnSpPr>
        <xdr:cNvPr id="182" name="直線コネクタ 181"/>
        <xdr:cNvCxnSpPr/>
      </xdr:nvCxnSpPr>
      <xdr:spPr>
        <a:xfrm flipV="1">
          <a:off x="4826000" y="9080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3"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4" name="直線コネクタ 183"/>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31750</xdr:rowOff>
    </xdr:to>
    <xdr:cxnSp macro="">
      <xdr:nvCxnSpPr>
        <xdr:cNvPr id="187" name="直線コネクタ 186"/>
        <xdr:cNvCxnSpPr/>
      </xdr:nvCxnSpPr>
      <xdr:spPr>
        <a:xfrm>
          <a:off x="3987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88"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89" name="フローチャート : 判断 188"/>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165100</xdr:rowOff>
    </xdr:to>
    <xdr:cxnSp macro="">
      <xdr:nvCxnSpPr>
        <xdr:cNvPr id="190" name="直線コネクタ 189"/>
        <xdr:cNvCxnSpPr/>
      </xdr:nvCxnSpPr>
      <xdr:spPr>
        <a:xfrm>
          <a:off x="3098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192" name="テキスト ボックス 19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xdr:rowOff>
    </xdr:to>
    <xdr:cxnSp macro="">
      <xdr:nvCxnSpPr>
        <xdr:cNvPr id="193" name="直線コネクタ 192"/>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4" name="フローチャート : 判断 193"/>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5" name="テキスト ボックス 194"/>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12700</xdr:rowOff>
    </xdr:to>
    <xdr:cxnSp macro="">
      <xdr:nvCxnSpPr>
        <xdr:cNvPr id="196" name="直線コネクタ 195"/>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59</xdr:row>
      <xdr:rowOff>19050</xdr:rowOff>
    </xdr:from>
    <xdr:to>
      <xdr:col>3</xdr:col>
      <xdr:colOff>193675</xdr:colOff>
      <xdr:row>59</xdr:row>
      <xdr:rowOff>120650</xdr:rowOff>
    </xdr:to>
    <xdr:sp macro="" textlink="">
      <xdr:nvSpPr>
        <xdr:cNvPr id="197" name="フローチャート : 判断 196"/>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198" name="テキスト ボックス 197"/>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199" name="フローチャート : 判断 198"/>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00" name="テキスト ボックス 199"/>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6" name="円/楕円 205"/>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7"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8" name="円/楕円 207"/>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9" name="テキスト ボックス 208"/>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0" name="円/楕円 209"/>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1" name="テキスト ボックス 21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2" name="円/楕円 211"/>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3" name="テキスト ボックス 21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4" name="円/楕円 213"/>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5" name="テキスト ボックス 21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類似団体中最下位となった要因は、主に公共下水道事業に対する繰出金が影響している。多額の初期投資を行った結果であり、その分普及率も類似団体を上回っている。平成</a:t>
          </a:r>
          <a:r>
            <a:rPr kumimoji="1" lang="en-US" altLang="ja-JP" sz="1300">
              <a:latin typeface="ＭＳ Ｐゴシック"/>
            </a:rPr>
            <a:t>20</a:t>
          </a:r>
          <a:r>
            <a:rPr kumimoji="1" lang="ja-JP" altLang="en-US" sz="1300">
              <a:latin typeface="ＭＳ Ｐゴシック"/>
            </a:rPr>
            <a:t>年度に料金改定を行い、使用料の資本費算入率を向上させたが、今後は建設事業を抑制するとともに、事業の進捗に合わせて都市計画税の課税区域を拡大し、比率の改善に努める。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16510</xdr:rowOff>
    </xdr:to>
    <xdr:cxnSp macro="">
      <xdr:nvCxnSpPr>
        <xdr:cNvPr id="243" name="直線コネクタ 242"/>
        <xdr:cNvCxnSpPr/>
      </xdr:nvCxnSpPr>
      <xdr:spPr>
        <a:xfrm flipV="1">
          <a:off x="16510000" y="93014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160037</xdr:rowOff>
    </xdr:from>
    <xdr:ext cx="762000" cy="259045"/>
    <xdr:sp macro="" textlink="">
      <xdr:nvSpPr>
        <xdr:cNvPr id="244"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628650</xdr:colOff>
      <xdr:row>61</xdr:row>
      <xdr:rowOff>16510</xdr:rowOff>
    </xdr:from>
    <xdr:to>
      <xdr:col>24</xdr:col>
      <xdr:colOff>120650</xdr:colOff>
      <xdr:row>61</xdr:row>
      <xdr:rowOff>16510</xdr:rowOff>
    </xdr:to>
    <xdr:cxnSp macro="">
      <xdr:nvCxnSpPr>
        <xdr:cNvPr id="245" name="直線コネクタ 244"/>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6"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7" name="直線コネクタ 246"/>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96520</xdr:rowOff>
    </xdr:from>
    <xdr:to>
      <xdr:col>24</xdr:col>
      <xdr:colOff>31750</xdr:colOff>
      <xdr:row>61</xdr:row>
      <xdr:rowOff>16510</xdr:rowOff>
    </xdr:to>
    <xdr:cxnSp macro="">
      <xdr:nvCxnSpPr>
        <xdr:cNvPr id="248" name="直線コネクタ 247"/>
        <xdr:cNvCxnSpPr/>
      </xdr:nvCxnSpPr>
      <xdr:spPr>
        <a:xfrm>
          <a:off x="15671800" y="10383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49"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0" name="フローチャート : 判断 249"/>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50800</xdr:rowOff>
    </xdr:from>
    <xdr:to>
      <xdr:col>22</xdr:col>
      <xdr:colOff>565150</xdr:colOff>
      <xdr:row>60</xdr:row>
      <xdr:rowOff>96520</xdr:rowOff>
    </xdr:to>
    <xdr:cxnSp macro="">
      <xdr:nvCxnSpPr>
        <xdr:cNvPr id="251" name="直線コネクタ 250"/>
        <xdr:cNvCxnSpPr/>
      </xdr:nvCxnSpPr>
      <xdr:spPr>
        <a:xfrm>
          <a:off x="14782800" y="1033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xdr:rowOff>
    </xdr:from>
    <xdr:to>
      <xdr:col>22</xdr:col>
      <xdr:colOff>615950</xdr:colOff>
      <xdr:row>57</xdr:row>
      <xdr:rowOff>105410</xdr:rowOff>
    </xdr:to>
    <xdr:sp macro="" textlink="">
      <xdr:nvSpPr>
        <xdr:cNvPr id="252" name="フローチャート : 判断 251"/>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115587</xdr:rowOff>
    </xdr:from>
    <xdr:ext cx="736600" cy="259045"/>
    <xdr:sp macro="" textlink="">
      <xdr:nvSpPr>
        <xdr:cNvPr id="253" name="テキスト ボックス 252"/>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153670</xdr:rowOff>
    </xdr:from>
    <xdr:to>
      <xdr:col>21</xdr:col>
      <xdr:colOff>361950</xdr:colOff>
      <xdr:row>60</xdr:row>
      <xdr:rowOff>50800</xdr:rowOff>
    </xdr:to>
    <xdr:cxnSp macro="">
      <xdr:nvCxnSpPr>
        <xdr:cNvPr id="254" name="直線コネクタ 253"/>
        <xdr:cNvCxnSpPr/>
      </xdr:nvCxnSpPr>
      <xdr:spPr>
        <a:xfrm>
          <a:off x="13893800" y="1026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5" name="フローチャート : 判断 254"/>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6" name="テキスト ボックス 255"/>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153670</xdr:rowOff>
    </xdr:from>
    <xdr:to>
      <xdr:col>20</xdr:col>
      <xdr:colOff>158750</xdr:colOff>
      <xdr:row>59</xdr:row>
      <xdr:rowOff>168910</xdr:rowOff>
    </xdr:to>
    <xdr:cxnSp macro="">
      <xdr:nvCxnSpPr>
        <xdr:cNvPr id="257" name="直線コネクタ 256"/>
        <xdr:cNvCxnSpPr/>
      </xdr:nvCxnSpPr>
      <xdr:spPr>
        <a:xfrm flipV="1">
          <a:off x="13004800" y="1026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58" name="フローチャート : 判断 257"/>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59" name="テキスト ボックス 258"/>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60" name="フローチャート : 判断 259"/>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61" name="テキスト ボックス 260"/>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137160</xdr:rowOff>
    </xdr:from>
    <xdr:to>
      <xdr:col>24</xdr:col>
      <xdr:colOff>82550</xdr:colOff>
      <xdr:row>61</xdr:row>
      <xdr:rowOff>67310</xdr:rowOff>
    </xdr:to>
    <xdr:sp macro="" textlink="">
      <xdr:nvSpPr>
        <xdr:cNvPr id="267" name="円/楕円 266"/>
        <xdr:cNvSpPr/>
      </xdr:nvSpPr>
      <xdr:spPr>
        <a:xfrm>
          <a:off x="164592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45737</xdr:rowOff>
    </xdr:from>
    <xdr:ext cx="762000" cy="259045"/>
    <xdr:sp macro="" textlink="">
      <xdr:nvSpPr>
        <xdr:cNvPr id="268" name="その他該当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45720</xdr:rowOff>
    </xdr:from>
    <xdr:to>
      <xdr:col>22</xdr:col>
      <xdr:colOff>615950</xdr:colOff>
      <xdr:row>60</xdr:row>
      <xdr:rowOff>147320</xdr:rowOff>
    </xdr:to>
    <xdr:sp macro="" textlink="">
      <xdr:nvSpPr>
        <xdr:cNvPr id="269" name="円/楕円 268"/>
        <xdr:cNvSpPr/>
      </xdr:nvSpPr>
      <xdr:spPr>
        <a:xfrm>
          <a:off x="15621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132097</xdr:rowOff>
    </xdr:from>
    <xdr:ext cx="736600" cy="259045"/>
    <xdr:sp macro="" textlink="">
      <xdr:nvSpPr>
        <xdr:cNvPr id="270" name="テキスト ボックス 269"/>
        <xdr:cNvSpPr txBox="1"/>
      </xdr:nvSpPr>
      <xdr:spPr>
        <a:xfrm>
          <a:off x="15290800" y="1041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0</xdr:rowOff>
    </xdr:from>
    <xdr:to>
      <xdr:col>21</xdr:col>
      <xdr:colOff>412750</xdr:colOff>
      <xdr:row>60</xdr:row>
      <xdr:rowOff>101600</xdr:rowOff>
    </xdr:to>
    <xdr:sp macro="" textlink="">
      <xdr:nvSpPr>
        <xdr:cNvPr id="271" name="円/楕円 270"/>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86377</xdr:rowOff>
    </xdr:from>
    <xdr:ext cx="762000" cy="259045"/>
    <xdr:sp macro="" textlink="">
      <xdr:nvSpPr>
        <xdr:cNvPr id="272" name="テキスト ボックス 271"/>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102870</xdr:rowOff>
    </xdr:from>
    <xdr:to>
      <xdr:col>20</xdr:col>
      <xdr:colOff>209550</xdr:colOff>
      <xdr:row>60</xdr:row>
      <xdr:rowOff>33020</xdr:rowOff>
    </xdr:to>
    <xdr:sp macro="" textlink="">
      <xdr:nvSpPr>
        <xdr:cNvPr id="273" name="円/楕円 272"/>
        <xdr:cNvSpPr/>
      </xdr:nvSpPr>
      <xdr:spPr>
        <a:xfrm>
          <a:off x="13843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17797</xdr:rowOff>
    </xdr:from>
    <xdr:ext cx="762000" cy="259045"/>
    <xdr:sp macro="" textlink="">
      <xdr:nvSpPr>
        <xdr:cNvPr id="274" name="テキスト ボックス 273"/>
        <xdr:cNvSpPr txBox="1"/>
      </xdr:nvSpPr>
      <xdr:spPr>
        <a:xfrm>
          <a:off x="13512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118110</xdr:rowOff>
    </xdr:from>
    <xdr:to>
      <xdr:col>19</xdr:col>
      <xdr:colOff>6350</xdr:colOff>
      <xdr:row>60</xdr:row>
      <xdr:rowOff>48260</xdr:rowOff>
    </xdr:to>
    <xdr:sp macro="" textlink="">
      <xdr:nvSpPr>
        <xdr:cNvPr id="275" name="円/楕円 274"/>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33037</xdr:rowOff>
    </xdr:from>
    <xdr:ext cx="762000" cy="259045"/>
    <xdr:sp macro="" textlink="">
      <xdr:nvSpPr>
        <xdr:cNvPr id="276" name="テキスト ボックス 275"/>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改善委員会により補助交付金の見直しや廃止を行ってきたため、類似団体平均と比較して低い数値となっている。今後も補助交付金の見直し・廃止を進めながら、国営かんがい排水事業負担金の早期繰上償還を実施し、さらなる削減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45357</xdr:rowOff>
    </xdr:from>
    <xdr:to>
      <xdr:col>24</xdr:col>
      <xdr:colOff>31750</xdr:colOff>
      <xdr:row>41</xdr:row>
      <xdr:rowOff>102507</xdr:rowOff>
    </xdr:to>
    <xdr:cxnSp macro="">
      <xdr:nvCxnSpPr>
        <xdr:cNvPr id="306" name="直線コネクタ 305"/>
        <xdr:cNvCxnSpPr/>
      </xdr:nvCxnSpPr>
      <xdr:spPr>
        <a:xfrm flipV="1">
          <a:off x="16510000" y="5531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74584</xdr:rowOff>
    </xdr:from>
    <xdr:ext cx="762000" cy="259045"/>
    <xdr:sp macro="" textlink="">
      <xdr:nvSpPr>
        <xdr:cNvPr id="307"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102507</xdr:rowOff>
    </xdr:from>
    <xdr:to>
      <xdr:col>24</xdr:col>
      <xdr:colOff>120650</xdr:colOff>
      <xdr:row>41</xdr:row>
      <xdr:rowOff>102507</xdr:rowOff>
    </xdr:to>
    <xdr:cxnSp macro="">
      <xdr:nvCxnSpPr>
        <xdr:cNvPr id="308" name="直線コネクタ 307"/>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131734</xdr:rowOff>
    </xdr:from>
    <xdr:ext cx="762000" cy="259045"/>
    <xdr:sp macro="" textlink="">
      <xdr:nvSpPr>
        <xdr:cNvPr id="309" name="補助費等最大値テキスト"/>
        <xdr:cNvSpPr txBox="1"/>
      </xdr:nvSpPr>
      <xdr:spPr>
        <a:xfrm>
          <a:off x="16598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32</xdr:row>
      <xdr:rowOff>45357</xdr:rowOff>
    </xdr:from>
    <xdr:to>
      <xdr:col>24</xdr:col>
      <xdr:colOff>120650</xdr:colOff>
      <xdr:row>32</xdr:row>
      <xdr:rowOff>45357</xdr:rowOff>
    </xdr:to>
    <xdr:cxnSp macro="">
      <xdr:nvCxnSpPr>
        <xdr:cNvPr id="310" name="直線コネクタ 309"/>
        <xdr:cNvCxnSpPr/>
      </xdr:nvCxnSpPr>
      <xdr:spPr>
        <a:xfrm>
          <a:off x="16421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48078</xdr:rowOff>
    </xdr:from>
    <xdr:to>
      <xdr:col>24</xdr:col>
      <xdr:colOff>31750</xdr:colOff>
      <xdr:row>33</xdr:row>
      <xdr:rowOff>113393</xdr:rowOff>
    </xdr:to>
    <xdr:cxnSp macro="">
      <xdr:nvCxnSpPr>
        <xdr:cNvPr id="311" name="直線コネクタ 310"/>
        <xdr:cNvCxnSpPr/>
      </xdr:nvCxnSpPr>
      <xdr:spPr>
        <a:xfrm>
          <a:off x="15671800" y="5705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31949</xdr:rowOff>
    </xdr:from>
    <xdr:ext cx="762000" cy="259045"/>
    <xdr:sp macro="" textlink="">
      <xdr:nvSpPr>
        <xdr:cNvPr id="312"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3" name="フローチャート : 判断 312"/>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48078</xdr:rowOff>
    </xdr:from>
    <xdr:to>
      <xdr:col>22</xdr:col>
      <xdr:colOff>565150</xdr:colOff>
      <xdr:row>33</xdr:row>
      <xdr:rowOff>58964</xdr:rowOff>
    </xdr:to>
    <xdr:cxnSp macro="">
      <xdr:nvCxnSpPr>
        <xdr:cNvPr id="314" name="直線コネクタ 313"/>
        <xdr:cNvCxnSpPr/>
      </xdr:nvCxnSpPr>
      <xdr:spPr>
        <a:xfrm flipV="1">
          <a:off x="14782800" y="57059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5" name="フローチャート : 判断 314"/>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6" name="テキスト ボックス 315"/>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37193</xdr:rowOff>
    </xdr:from>
    <xdr:to>
      <xdr:col>21</xdr:col>
      <xdr:colOff>361950</xdr:colOff>
      <xdr:row>33</xdr:row>
      <xdr:rowOff>58964</xdr:rowOff>
    </xdr:to>
    <xdr:cxnSp macro="">
      <xdr:nvCxnSpPr>
        <xdr:cNvPr id="317" name="直線コネクタ 316"/>
        <xdr:cNvCxnSpPr/>
      </xdr:nvCxnSpPr>
      <xdr:spPr>
        <a:xfrm>
          <a:off x="13893800" y="569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18" name="フローチャート : 判断 317"/>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19" name="テキスト ボックス 318"/>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37193</xdr:rowOff>
    </xdr:from>
    <xdr:to>
      <xdr:col>20</xdr:col>
      <xdr:colOff>158750</xdr:colOff>
      <xdr:row>33</xdr:row>
      <xdr:rowOff>91622</xdr:rowOff>
    </xdr:to>
    <xdr:cxnSp macro="">
      <xdr:nvCxnSpPr>
        <xdr:cNvPr id="320" name="直線コネクタ 319"/>
        <xdr:cNvCxnSpPr/>
      </xdr:nvCxnSpPr>
      <xdr:spPr>
        <a:xfrm flipV="1">
          <a:off x="13004800" y="569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163286</xdr:rowOff>
    </xdr:from>
    <xdr:to>
      <xdr:col>20</xdr:col>
      <xdr:colOff>209550</xdr:colOff>
      <xdr:row>35</xdr:row>
      <xdr:rowOff>93436</xdr:rowOff>
    </xdr:to>
    <xdr:sp macro="" textlink="">
      <xdr:nvSpPr>
        <xdr:cNvPr id="321" name="フローチャート : 判断 320"/>
        <xdr:cNvSpPr/>
      </xdr:nvSpPr>
      <xdr:spPr>
        <a:xfrm>
          <a:off x="13843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78213</xdr:rowOff>
    </xdr:from>
    <xdr:ext cx="762000" cy="259045"/>
    <xdr:sp macro="" textlink="">
      <xdr:nvSpPr>
        <xdr:cNvPr id="322" name="テキスト ボックス 321"/>
        <xdr:cNvSpPr txBox="1"/>
      </xdr:nvSpPr>
      <xdr:spPr>
        <a:xfrm>
          <a:off x="13512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89807</xdr:rowOff>
    </xdr:from>
    <xdr:to>
      <xdr:col>19</xdr:col>
      <xdr:colOff>6350</xdr:colOff>
      <xdr:row>36</xdr:row>
      <xdr:rowOff>19957</xdr:rowOff>
    </xdr:to>
    <xdr:sp macro="" textlink="">
      <xdr:nvSpPr>
        <xdr:cNvPr id="323" name="フローチャート : 判断 322"/>
        <xdr:cNvSpPr/>
      </xdr:nvSpPr>
      <xdr:spPr>
        <a:xfrm>
          <a:off x="12954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4734</xdr:rowOff>
    </xdr:from>
    <xdr:ext cx="762000" cy="259045"/>
    <xdr:sp macro="" textlink="">
      <xdr:nvSpPr>
        <xdr:cNvPr id="324" name="テキスト ボックス 323"/>
        <xdr:cNvSpPr txBox="1"/>
      </xdr:nvSpPr>
      <xdr:spPr>
        <a:xfrm>
          <a:off x="12623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62593</xdr:rowOff>
    </xdr:from>
    <xdr:to>
      <xdr:col>24</xdr:col>
      <xdr:colOff>82550</xdr:colOff>
      <xdr:row>33</xdr:row>
      <xdr:rowOff>164193</xdr:rowOff>
    </xdr:to>
    <xdr:sp macro="" textlink="">
      <xdr:nvSpPr>
        <xdr:cNvPr id="330" name="円/楕円 329"/>
        <xdr:cNvSpPr/>
      </xdr:nvSpPr>
      <xdr:spPr>
        <a:xfrm>
          <a:off x="164592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79120</xdr:rowOff>
    </xdr:from>
    <xdr:ext cx="762000" cy="259045"/>
    <xdr:sp macro="" textlink="">
      <xdr:nvSpPr>
        <xdr:cNvPr id="331" name="補助費等該当値テキスト"/>
        <xdr:cNvSpPr txBox="1"/>
      </xdr:nvSpPr>
      <xdr:spPr>
        <a:xfrm>
          <a:off x="165989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168728</xdr:rowOff>
    </xdr:from>
    <xdr:to>
      <xdr:col>22</xdr:col>
      <xdr:colOff>615950</xdr:colOff>
      <xdr:row>33</xdr:row>
      <xdr:rowOff>98878</xdr:rowOff>
    </xdr:to>
    <xdr:sp macro="" textlink="">
      <xdr:nvSpPr>
        <xdr:cNvPr id="332" name="円/楕円 331"/>
        <xdr:cNvSpPr/>
      </xdr:nvSpPr>
      <xdr:spPr>
        <a:xfrm>
          <a:off x="15621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109055</xdr:rowOff>
    </xdr:from>
    <xdr:ext cx="736600" cy="259045"/>
    <xdr:sp macro="" textlink="">
      <xdr:nvSpPr>
        <xdr:cNvPr id="333" name="テキスト ボックス 332"/>
        <xdr:cNvSpPr txBox="1"/>
      </xdr:nvSpPr>
      <xdr:spPr>
        <a:xfrm>
          <a:off x="15290800" y="542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8164</xdr:rowOff>
    </xdr:from>
    <xdr:to>
      <xdr:col>21</xdr:col>
      <xdr:colOff>412750</xdr:colOff>
      <xdr:row>33</xdr:row>
      <xdr:rowOff>109764</xdr:rowOff>
    </xdr:to>
    <xdr:sp macro="" textlink="">
      <xdr:nvSpPr>
        <xdr:cNvPr id="334" name="円/楕円 333"/>
        <xdr:cNvSpPr/>
      </xdr:nvSpPr>
      <xdr:spPr>
        <a:xfrm>
          <a:off x="14732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119941</xdr:rowOff>
    </xdr:from>
    <xdr:ext cx="762000" cy="259045"/>
    <xdr:sp macro="" textlink="">
      <xdr:nvSpPr>
        <xdr:cNvPr id="335" name="テキスト ボックス 334"/>
        <xdr:cNvSpPr txBox="1"/>
      </xdr:nvSpPr>
      <xdr:spPr>
        <a:xfrm>
          <a:off x="14401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157843</xdr:rowOff>
    </xdr:from>
    <xdr:to>
      <xdr:col>20</xdr:col>
      <xdr:colOff>209550</xdr:colOff>
      <xdr:row>33</xdr:row>
      <xdr:rowOff>87993</xdr:rowOff>
    </xdr:to>
    <xdr:sp macro="" textlink="">
      <xdr:nvSpPr>
        <xdr:cNvPr id="336" name="円/楕円 335"/>
        <xdr:cNvSpPr/>
      </xdr:nvSpPr>
      <xdr:spPr>
        <a:xfrm>
          <a:off x="13843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98170</xdr:rowOff>
    </xdr:from>
    <xdr:ext cx="762000" cy="259045"/>
    <xdr:sp macro="" textlink="">
      <xdr:nvSpPr>
        <xdr:cNvPr id="337" name="テキスト ボックス 336"/>
        <xdr:cNvSpPr txBox="1"/>
      </xdr:nvSpPr>
      <xdr:spPr>
        <a:xfrm>
          <a:off x="13512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40822</xdr:rowOff>
    </xdr:from>
    <xdr:to>
      <xdr:col>19</xdr:col>
      <xdr:colOff>6350</xdr:colOff>
      <xdr:row>33</xdr:row>
      <xdr:rowOff>142422</xdr:rowOff>
    </xdr:to>
    <xdr:sp macro="" textlink="">
      <xdr:nvSpPr>
        <xdr:cNvPr id="338" name="円/楕円 337"/>
        <xdr:cNvSpPr/>
      </xdr:nvSpPr>
      <xdr:spPr>
        <a:xfrm>
          <a:off x="12954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152599</xdr:rowOff>
    </xdr:from>
    <xdr:ext cx="762000" cy="259045"/>
    <xdr:sp macro="" textlink="">
      <xdr:nvSpPr>
        <xdr:cNvPr id="339" name="テキスト ボックス 338"/>
        <xdr:cNvSpPr txBox="1"/>
      </xdr:nvSpPr>
      <xdr:spPr>
        <a:xfrm>
          <a:off x="12623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施設整備事業債の償還が平成</a:t>
          </a:r>
          <a:r>
            <a:rPr kumimoji="1" lang="en-US" altLang="ja-JP" sz="1300">
              <a:latin typeface="ＭＳ Ｐゴシック"/>
            </a:rPr>
            <a:t>21</a:t>
          </a:r>
          <a:r>
            <a:rPr kumimoji="1" lang="ja-JP" altLang="en-US" sz="1300">
              <a:latin typeface="ＭＳ Ｐゴシック"/>
            </a:rPr>
            <a:t>年度で終了したことに伴い、平成</a:t>
          </a:r>
          <a:r>
            <a:rPr kumimoji="1" lang="en-US" altLang="ja-JP" sz="1300">
              <a:latin typeface="ＭＳ Ｐゴシック"/>
            </a:rPr>
            <a:t>21</a:t>
          </a:r>
          <a:r>
            <a:rPr kumimoji="1" lang="ja-JP" altLang="en-US" sz="1300">
              <a:latin typeface="ＭＳ Ｐゴシック"/>
            </a:rPr>
            <a:t>年度と平成</a:t>
          </a:r>
          <a:r>
            <a:rPr kumimoji="1" lang="en-US" altLang="ja-JP" sz="1300">
              <a:latin typeface="ＭＳ Ｐゴシック"/>
            </a:rPr>
            <a:t>22</a:t>
          </a:r>
          <a:r>
            <a:rPr kumimoji="1" lang="ja-JP" altLang="en-US" sz="1300">
              <a:latin typeface="ＭＳ Ｐゴシック"/>
            </a:rPr>
            <a:t>年度を比較すると</a:t>
          </a:r>
          <a:r>
            <a:rPr kumimoji="1" lang="en-US" altLang="ja-JP" sz="1300">
              <a:latin typeface="ＭＳ Ｐゴシック"/>
            </a:rPr>
            <a:t>3.8</a:t>
          </a:r>
          <a:r>
            <a:rPr kumimoji="1" lang="ja-JP" altLang="en-US" sz="1300">
              <a:latin typeface="ＭＳ Ｐゴシック"/>
            </a:rPr>
            <a:t>ポイントの大幅な減となったものの、臨時財政対策債の増加に伴い現在は類似団体を上回っている。また、公共下水道事業の公債費繰出が多額となっており、公債費に類似の経費では類似団体平均を上回る結果となった。今後も地方債現在高が増加しないよう新規発行債を償還元金以内に抑制し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80</xdr:row>
      <xdr:rowOff>73661</xdr:rowOff>
    </xdr:to>
    <xdr:cxnSp macro="">
      <xdr:nvCxnSpPr>
        <xdr:cNvPr id="367" name="直線コネクタ 366"/>
        <xdr:cNvCxnSpPr/>
      </xdr:nvCxnSpPr>
      <xdr:spPr>
        <a:xfrm flipV="1">
          <a:off x="4826000" y="125095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45738</xdr:rowOff>
    </xdr:from>
    <xdr:ext cx="762000" cy="259045"/>
    <xdr:sp macro="" textlink="">
      <xdr:nvSpPr>
        <xdr:cNvPr id="368" name="公債費最小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73661</xdr:rowOff>
    </xdr:from>
    <xdr:to>
      <xdr:col>7</xdr:col>
      <xdr:colOff>104775</xdr:colOff>
      <xdr:row>80</xdr:row>
      <xdr:rowOff>73661</xdr:rowOff>
    </xdr:to>
    <xdr:cxnSp macro="">
      <xdr:nvCxnSpPr>
        <xdr:cNvPr id="369" name="直線コネクタ 368"/>
        <xdr:cNvCxnSpPr/>
      </xdr:nvCxnSpPr>
      <xdr:spPr>
        <a:xfrm>
          <a:off x="4737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7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71" name="直線コネクタ 37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88900</xdr:rowOff>
    </xdr:to>
    <xdr:cxnSp macro="">
      <xdr:nvCxnSpPr>
        <xdr:cNvPr id="372" name="直線コネクタ 371"/>
        <xdr:cNvCxnSpPr/>
      </xdr:nvCxnSpPr>
      <xdr:spPr>
        <a:xfrm>
          <a:off x="3987800" y="130657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50817</xdr:rowOff>
    </xdr:from>
    <xdr:ext cx="762000" cy="259045"/>
    <xdr:sp macro="" textlink="">
      <xdr:nvSpPr>
        <xdr:cNvPr id="373" name="公債費平均値テキスト"/>
        <xdr:cNvSpPr txBox="1"/>
      </xdr:nvSpPr>
      <xdr:spPr>
        <a:xfrm>
          <a:off x="4914900" y="1273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74" name="フローチャート : 判断 373"/>
        <xdr:cNvSpPr/>
      </xdr:nvSpPr>
      <xdr:spPr>
        <a:xfrm>
          <a:off x="47752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35561</xdr:rowOff>
    </xdr:to>
    <xdr:cxnSp macro="">
      <xdr:nvCxnSpPr>
        <xdr:cNvPr id="375" name="直線コネクタ 374"/>
        <xdr:cNvCxnSpPr/>
      </xdr:nvCxnSpPr>
      <xdr:spPr>
        <a:xfrm>
          <a:off x="3098800" y="13004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64770</xdr:rowOff>
    </xdr:from>
    <xdr:to>
      <xdr:col>5</xdr:col>
      <xdr:colOff>600075</xdr:colOff>
      <xdr:row>75</xdr:row>
      <xdr:rowOff>166370</xdr:rowOff>
    </xdr:to>
    <xdr:sp macro="" textlink="">
      <xdr:nvSpPr>
        <xdr:cNvPr id="376" name="フローチャート : 判断 375"/>
        <xdr:cNvSpPr/>
      </xdr:nvSpPr>
      <xdr:spPr>
        <a:xfrm>
          <a:off x="3937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77" name="テキスト ボックス 376"/>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115570</xdr:rowOff>
    </xdr:from>
    <xdr:to>
      <xdr:col>4</xdr:col>
      <xdr:colOff>346075</xdr:colOff>
      <xdr:row>75</xdr:row>
      <xdr:rowOff>146050</xdr:rowOff>
    </xdr:to>
    <xdr:cxnSp macro="">
      <xdr:nvCxnSpPr>
        <xdr:cNvPr id="378" name="直線コネクタ 377"/>
        <xdr:cNvCxnSpPr/>
      </xdr:nvCxnSpPr>
      <xdr:spPr>
        <a:xfrm>
          <a:off x="2209800" y="1297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95250</xdr:rowOff>
    </xdr:from>
    <xdr:to>
      <xdr:col>4</xdr:col>
      <xdr:colOff>396875</xdr:colOff>
      <xdr:row>76</xdr:row>
      <xdr:rowOff>25400</xdr:rowOff>
    </xdr:to>
    <xdr:sp macro="" textlink="">
      <xdr:nvSpPr>
        <xdr:cNvPr id="379" name="フローチャート : 判断 378"/>
        <xdr:cNvSpPr/>
      </xdr:nvSpPr>
      <xdr:spPr>
        <a:xfrm>
          <a:off x="3048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80" name="テキスト ボックス 379"/>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115570</xdr:rowOff>
    </xdr:from>
    <xdr:to>
      <xdr:col>3</xdr:col>
      <xdr:colOff>142875</xdr:colOff>
      <xdr:row>77</xdr:row>
      <xdr:rowOff>62230</xdr:rowOff>
    </xdr:to>
    <xdr:cxnSp macro="">
      <xdr:nvCxnSpPr>
        <xdr:cNvPr id="381" name="直線コネクタ 380"/>
        <xdr:cNvCxnSpPr/>
      </xdr:nvCxnSpPr>
      <xdr:spPr>
        <a:xfrm flipV="1">
          <a:off x="1320800" y="129743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102870</xdr:rowOff>
    </xdr:from>
    <xdr:to>
      <xdr:col>3</xdr:col>
      <xdr:colOff>193675</xdr:colOff>
      <xdr:row>76</xdr:row>
      <xdr:rowOff>33020</xdr:rowOff>
    </xdr:to>
    <xdr:sp macro="" textlink="">
      <xdr:nvSpPr>
        <xdr:cNvPr id="382" name="フローチャート : 判断 381"/>
        <xdr:cNvSpPr/>
      </xdr:nvSpPr>
      <xdr:spPr>
        <a:xfrm>
          <a:off x="2159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17797</xdr:rowOff>
    </xdr:from>
    <xdr:ext cx="762000" cy="259045"/>
    <xdr:sp macro="" textlink="">
      <xdr:nvSpPr>
        <xdr:cNvPr id="383" name="テキスト ボックス 382"/>
        <xdr:cNvSpPr txBox="1"/>
      </xdr:nvSpPr>
      <xdr:spPr>
        <a:xfrm>
          <a:off x="1828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84" name="フローチャート : 判断 383"/>
        <xdr:cNvSpPr/>
      </xdr:nvSpPr>
      <xdr:spPr>
        <a:xfrm>
          <a:off x="1270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385" name="テキスト ボックス 384"/>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91" name="円/楕円 390"/>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10177</xdr:rowOff>
    </xdr:from>
    <xdr:ext cx="762000" cy="259045"/>
    <xdr:sp macro="" textlink="">
      <xdr:nvSpPr>
        <xdr:cNvPr id="392" name="公債費該当値テキスト"/>
        <xdr:cNvSpPr txBox="1"/>
      </xdr:nvSpPr>
      <xdr:spPr>
        <a:xfrm>
          <a:off x="4914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93" name="円/楕円 392"/>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94" name="テキスト ボックス 393"/>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95" name="円/楕円 394"/>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10177</xdr:rowOff>
    </xdr:from>
    <xdr:ext cx="762000" cy="259045"/>
    <xdr:sp macro="" textlink="">
      <xdr:nvSpPr>
        <xdr:cNvPr id="396" name="テキスト ボックス 395"/>
        <xdr:cNvSpPr txBox="1"/>
      </xdr:nvSpPr>
      <xdr:spPr>
        <a:xfrm>
          <a:off x="2717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64770</xdr:rowOff>
    </xdr:from>
    <xdr:to>
      <xdr:col>3</xdr:col>
      <xdr:colOff>193675</xdr:colOff>
      <xdr:row>75</xdr:row>
      <xdr:rowOff>166370</xdr:rowOff>
    </xdr:to>
    <xdr:sp macro="" textlink="">
      <xdr:nvSpPr>
        <xdr:cNvPr id="397" name="円/楕円 396"/>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5097</xdr:rowOff>
    </xdr:from>
    <xdr:ext cx="762000" cy="259045"/>
    <xdr:sp macro="" textlink="">
      <xdr:nvSpPr>
        <xdr:cNvPr id="398" name="テキスト ボックス 397"/>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99" name="円/楕円 398"/>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400" name="テキスト ボックス 399"/>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広場整備等の普通建設事業費の増加に伴い、投資的経費が大幅に伸びたことから、前年と比較すると</a:t>
          </a:r>
          <a:r>
            <a:rPr kumimoji="1" lang="en-US" altLang="ja-JP" sz="1300">
              <a:latin typeface="ＭＳ Ｐゴシック"/>
            </a:rPr>
            <a:t>2.3</a:t>
          </a:r>
          <a:r>
            <a:rPr kumimoji="1" lang="ja-JP" altLang="en-US" sz="1300">
              <a:latin typeface="ＭＳ Ｐゴシック"/>
            </a:rPr>
            <a:t>ポイントの増となっている。人件費、繰出金の比率が類似団体と比べると高く、公債費以外の合計については類似団体と比べると</a:t>
          </a:r>
          <a:r>
            <a:rPr kumimoji="1" lang="en-US" altLang="ja-JP" sz="1300">
              <a:latin typeface="ＭＳ Ｐゴシック"/>
            </a:rPr>
            <a:t>7.3</a:t>
          </a:r>
          <a:r>
            <a:rPr kumimoji="1" lang="ja-JP" altLang="en-US" sz="1300">
              <a:latin typeface="ＭＳ Ｐゴシック"/>
            </a:rPr>
            <a:t>ポイント上回っている。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140716</xdr:rowOff>
    </xdr:from>
    <xdr:to>
      <xdr:col>24</xdr:col>
      <xdr:colOff>31750</xdr:colOff>
      <xdr:row>81</xdr:row>
      <xdr:rowOff>92711</xdr:rowOff>
    </xdr:to>
    <xdr:cxnSp macro="">
      <xdr:nvCxnSpPr>
        <xdr:cNvPr id="426" name="直線コネクタ 425"/>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7"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8" name="直線コネクタ 427"/>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55643</xdr:rowOff>
    </xdr:from>
    <xdr:ext cx="762000" cy="259045"/>
    <xdr:sp macro="" textlink="">
      <xdr:nvSpPr>
        <xdr:cNvPr id="429"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23</xdr:col>
      <xdr:colOff>628650</xdr:colOff>
      <xdr:row>74</xdr:row>
      <xdr:rowOff>140716</xdr:rowOff>
    </xdr:from>
    <xdr:to>
      <xdr:col>24</xdr:col>
      <xdr:colOff>120650</xdr:colOff>
      <xdr:row>74</xdr:row>
      <xdr:rowOff>140716</xdr:rowOff>
    </xdr:to>
    <xdr:cxnSp macro="">
      <xdr:nvCxnSpPr>
        <xdr:cNvPr id="430" name="直線コネクタ 429"/>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152146</xdr:rowOff>
    </xdr:from>
    <xdr:to>
      <xdr:col>24</xdr:col>
      <xdr:colOff>31750</xdr:colOff>
      <xdr:row>80</xdr:row>
      <xdr:rowOff>85852</xdr:rowOff>
    </xdr:to>
    <xdr:cxnSp macro="">
      <xdr:nvCxnSpPr>
        <xdr:cNvPr id="431" name="直線コネクタ 430"/>
        <xdr:cNvCxnSpPr/>
      </xdr:nvCxnSpPr>
      <xdr:spPr>
        <a:xfrm>
          <a:off x="15671800" y="136966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60723</xdr:rowOff>
    </xdr:from>
    <xdr:ext cx="762000" cy="259045"/>
    <xdr:sp macro="" textlink="">
      <xdr:nvSpPr>
        <xdr:cNvPr id="432" name="公債費以外平均値テキスト"/>
        <xdr:cNvSpPr txBox="1"/>
      </xdr:nvSpPr>
      <xdr:spPr>
        <a:xfrm>
          <a:off x="16598900" y="1326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33" name="フローチャート : 判断 432"/>
        <xdr:cNvSpPr/>
      </xdr:nvSpPr>
      <xdr:spPr>
        <a:xfrm>
          <a:off x="164592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129287</xdr:rowOff>
    </xdr:from>
    <xdr:to>
      <xdr:col>22</xdr:col>
      <xdr:colOff>565150</xdr:colOff>
      <xdr:row>79</xdr:row>
      <xdr:rowOff>152146</xdr:rowOff>
    </xdr:to>
    <xdr:cxnSp macro="">
      <xdr:nvCxnSpPr>
        <xdr:cNvPr id="434" name="直線コネクタ 433"/>
        <xdr:cNvCxnSpPr/>
      </xdr:nvCxnSpPr>
      <xdr:spPr>
        <a:xfrm>
          <a:off x="14782800" y="136738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35" name="フローチャート : 判断 434"/>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36" name="テキスト ボックス 435"/>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46989</xdr:rowOff>
    </xdr:from>
    <xdr:to>
      <xdr:col>21</xdr:col>
      <xdr:colOff>361950</xdr:colOff>
      <xdr:row>79</xdr:row>
      <xdr:rowOff>129287</xdr:rowOff>
    </xdr:to>
    <xdr:cxnSp macro="">
      <xdr:nvCxnSpPr>
        <xdr:cNvPr id="437" name="直線コネクタ 436"/>
        <xdr:cNvCxnSpPr/>
      </xdr:nvCxnSpPr>
      <xdr:spPr>
        <a:xfrm>
          <a:off x="13893800" y="135915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147065</xdr:rowOff>
    </xdr:from>
    <xdr:to>
      <xdr:col>21</xdr:col>
      <xdr:colOff>412750</xdr:colOff>
      <xdr:row>78</xdr:row>
      <xdr:rowOff>77215</xdr:rowOff>
    </xdr:to>
    <xdr:sp macro="" textlink="">
      <xdr:nvSpPr>
        <xdr:cNvPr id="438" name="フローチャート : 判断 437"/>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87392</xdr:rowOff>
    </xdr:from>
    <xdr:ext cx="762000" cy="259045"/>
    <xdr:sp macro="" textlink="">
      <xdr:nvSpPr>
        <xdr:cNvPr id="439" name="テキスト ボックス 438"/>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46989</xdr:rowOff>
    </xdr:from>
    <xdr:to>
      <xdr:col>20</xdr:col>
      <xdr:colOff>158750</xdr:colOff>
      <xdr:row>79</xdr:row>
      <xdr:rowOff>152146</xdr:rowOff>
    </xdr:to>
    <xdr:cxnSp macro="">
      <xdr:nvCxnSpPr>
        <xdr:cNvPr id="440" name="直線コネクタ 439"/>
        <xdr:cNvCxnSpPr/>
      </xdr:nvCxnSpPr>
      <xdr:spPr>
        <a:xfrm flipV="1">
          <a:off x="13004800" y="135915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133350</xdr:rowOff>
    </xdr:from>
    <xdr:to>
      <xdr:col>20</xdr:col>
      <xdr:colOff>209550</xdr:colOff>
      <xdr:row>78</xdr:row>
      <xdr:rowOff>63500</xdr:rowOff>
    </xdr:to>
    <xdr:sp macro="" textlink="">
      <xdr:nvSpPr>
        <xdr:cNvPr id="441" name="フローチャート : 判断 440"/>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73677</xdr:rowOff>
    </xdr:from>
    <xdr:ext cx="762000" cy="259045"/>
    <xdr:sp macro="" textlink="">
      <xdr:nvSpPr>
        <xdr:cNvPr id="442" name="テキスト ボックス 441"/>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43" name="フローチャート : 判断 442"/>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142257</xdr:rowOff>
    </xdr:from>
    <xdr:ext cx="762000" cy="259045"/>
    <xdr:sp macro="" textlink="">
      <xdr:nvSpPr>
        <xdr:cNvPr id="444" name="テキスト ボックス 443"/>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80</xdr:row>
      <xdr:rowOff>35052</xdr:rowOff>
    </xdr:from>
    <xdr:to>
      <xdr:col>24</xdr:col>
      <xdr:colOff>82550</xdr:colOff>
      <xdr:row>80</xdr:row>
      <xdr:rowOff>136652</xdr:rowOff>
    </xdr:to>
    <xdr:sp macro="" textlink="">
      <xdr:nvSpPr>
        <xdr:cNvPr id="450" name="円/楕円 449"/>
        <xdr:cNvSpPr/>
      </xdr:nvSpPr>
      <xdr:spPr>
        <a:xfrm>
          <a:off x="16459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7129</xdr:rowOff>
    </xdr:from>
    <xdr:ext cx="762000" cy="259045"/>
    <xdr:sp macro="" textlink="">
      <xdr:nvSpPr>
        <xdr:cNvPr id="451" name="公債費以外該当値テキスト"/>
        <xdr:cNvSpPr txBox="1"/>
      </xdr:nvSpPr>
      <xdr:spPr>
        <a:xfrm>
          <a:off x="165989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101346</xdr:rowOff>
    </xdr:from>
    <xdr:to>
      <xdr:col>22</xdr:col>
      <xdr:colOff>615950</xdr:colOff>
      <xdr:row>80</xdr:row>
      <xdr:rowOff>31496</xdr:rowOff>
    </xdr:to>
    <xdr:sp macro="" textlink="">
      <xdr:nvSpPr>
        <xdr:cNvPr id="452" name="円/楕円 451"/>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16273</xdr:rowOff>
    </xdr:from>
    <xdr:ext cx="736600" cy="259045"/>
    <xdr:sp macro="" textlink="">
      <xdr:nvSpPr>
        <xdr:cNvPr id="453" name="テキスト ボックス 452"/>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78487</xdr:rowOff>
    </xdr:from>
    <xdr:to>
      <xdr:col>21</xdr:col>
      <xdr:colOff>412750</xdr:colOff>
      <xdr:row>80</xdr:row>
      <xdr:rowOff>8637</xdr:rowOff>
    </xdr:to>
    <xdr:sp macro="" textlink="">
      <xdr:nvSpPr>
        <xdr:cNvPr id="454" name="円/楕円 453"/>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164864</xdr:rowOff>
    </xdr:from>
    <xdr:ext cx="762000" cy="259045"/>
    <xdr:sp macro="" textlink="">
      <xdr:nvSpPr>
        <xdr:cNvPr id="455" name="テキスト ボックス 454"/>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167639</xdr:rowOff>
    </xdr:from>
    <xdr:to>
      <xdr:col>20</xdr:col>
      <xdr:colOff>209550</xdr:colOff>
      <xdr:row>79</xdr:row>
      <xdr:rowOff>97789</xdr:rowOff>
    </xdr:to>
    <xdr:sp macro="" textlink="">
      <xdr:nvSpPr>
        <xdr:cNvPr id="456" name="円/楕円 455"/>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82566</xdr:rowOff>
    </xdr:from>
    <xdr:ext cx="762000" cy="259045"/>
    <xdr:sp macro="" textlink="">
      <xdr:nvSpPr>
        <xdr:cNvPr id="457" name="テキスト ボックス 456"/>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101346</xdr:rowOff>
    </xdr:from>
    <xdr:to>
      <xdr:col>19</xdr:col>
      <xdr:colOff>6350</xdr:colOff>
      <xdr:row>80</xdr:row>
      <xdr:rowOff>31496</xdr:rowOff>
    </xdr:to>
    <xdr:sp macro="" textlink="">
      <xdr:nvSpPr>
        <xdr:cNvPr id="458" name="円/楕円 457"/>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16273</xdr:rowOff>
    </xdr:from>
    <xdr:ext cx="762000" cy="259045"/>
    <xdr:sp macro="" textlink="">
      <xdr:nvSpPr>
        <xdr:cNvPr id="459" name="テキスト ボックス 458"/>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山形県河北町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128048</xdr:rowOff>
    </xdr:from>
    <xdr:to>
      <xdr:col>4</xdr:col>
      <xdr:colOff>1117600</xdr:colOff>
      <xdr:row>19</xdr:row>
      <xdr:rowOff>101511</xdr:rowOff>
    </xdr:to>
    <xdr:cxnSp macro="">
      <xdr:nvCxnSpPr>
        <xdr:cNvPr id="45" name="直線コネクタ 44"/>
        <xdr:cNvCxnSpPr/>
      </xdr:nvCxnSpPr>
      <xdr:spPr bwMode="auto">
        <a:xfrm flipV="1">
          <a:off x="5651500" y="2233073"/>
          <a:ext cx="0" cy="11736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73588</xdr:rowOff>
    </xdr:from>
    <xdr:ext cx="762000" cy="259045"/>
    <xdr:sp macro="" textlink="">
      <xdr:nvSpPr>
        <xdr:cNvPr id="46" name="人口1人当たり決算額の推移最小値テキスト130"/>
        <xdr:cNvSpPr txBox="1"/>
      </xdr:nvSpPr>
      <xdr:spPr>
        <a:xfrm>
          <a:off x="5740400" y="337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67,838</a:t>
          </a:r>
          <a:endParaRPr kumimoji="1" lang="ja-JP" altLang="en-US" sz="1000" b="1">
            <a:latin typeface="ＭＳ Ｐゴシック"/>
          </a:endParaRPr>
        </a:p>
      </xdr:txBody>
    </xdr:sp>
    <xdr:clientData/>
  </xdr:oneCellAnchor>
  <xdr:twoCellAnchor>
    <xdr:from>
      <xdr:col>4</xdr:col>
      <xdr:colOff>1028700</xdr:colOff>
      <xdr:row>19</xdr:row>
      <xdr:rowOff>101511</xdr:rowOff>
    </xdr:from>
    <xdr:to>
      <xdr:col>5</xdr:col>
      <xdr:colOff>73025</xdr:colOff>
      <xdr:row>19</xdr:row>
      <xdr:rowOff>101511</xdr:rowOff>
    </xdr:to>
    <xdr:cxnSp macro="">
      <xdr:nvCxnSpPr>
        <xdr:cNvPr id="47" name="直線コネクタ 46"/>
        <xdr:cNvCxnSpPr/>
      </xdr:nvCxnSpPr>
      <xdr:spPr bwMode="auto">
        <a:xfrm>
          <a:off x="5562600" y="3406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42975</xdr:rowOff>
    </xdr:from>
    <xdr:ext cx="762000" cy="259045"/>
    <xdr:sp macro="" textlink="">
      <xdr:nvSpPr>
        <xdr:cNvPr id="48" name="人口1人当たり決算額の推移最大値テキスト130"/>
        <xdr:cNvSpPr txBox="1"/>
      </xdr:nvSpPr>
      <xdr:spPr>
        <a:xfrm>
          <a:off x="5740400" y="1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129,445</a:t>
          </a:r>
          <a:endParaRPr kumimoji="1" lang="ja-JP" altLang="en-US" sz="1000" b="1">
            <a:latin typeface="ＭＳ Ｐゴシック"/>
          </a:endParaRPr>
        </a:p>
      </xdr:txBody>
    </xdr:sp>
    <xdr:clientData/>
  </xdr:oneCellAnchor>
  <xdr:twoCellAnchor>
    <xdr:from>
      <xdr:col>4</xdr:col>
      <xdr:colOff>1028700</xdr:colOff>
      <xdr:row>12</xdr:row>
      <xdr:rowOff>128048</xdr:rowOff>
    </xdr:from>
    <xdr:to>
      <xdr:col>5</xdr:col>
      <xdr:colOff>73025</xdr:colOff>
      <xdr:row>12</xdr:row>
      <xdr:rowOff>128048</xdr:rowOff>
    </xdr:to>
    <xdr:cxnSp macro="">
      <xdr:nvCxnSpPr>
        <xdr:cNvPr id="49" name="直線コネクタ 48"/>
        <xdr:cNvCxnSpPr/>
      </xdr:nvCxnSpPr>
      <xdr:spPr bwMode="auto">
        <a:xfrm>
          <a:off x="5562600" y="2233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10547</xdr:rowOff>
    </xdr:from>
    <xdr:to>
      <xdr:col>4</xdr:col>
      <xdr:colOff>1117600</xdr:colOff>
      <xdr:row>18</xdr:row>
      <xdr:rowOff>76594</xdr:rowOff>
    </xdr:to>
    <xdr:cxnSp macro="">
      <xdr:nvCxnSpPr>
        <xdr:cNvPr id="50" name="直線コネクタ 49"/>
        <xdr:cNvCxnSpPr/>
      </xdr:nvCxnSpPr>
      <xdr:spPr bwMode="auto">
        <a:xfrm>
          <a:off x="5003800" y="3144272"/>
          <a:ext cx="647700" cy="66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99566</xdr:rowOff>
    </xdr:from>
    <xdr:ext cx="762000" cy="259045"/>
    <xdr:sp macro="" textlink="">
      <xdr:nvSpPr>
        <xdr:cNvPr id="51" name="人口1人当たり決算額の推移平均値テキスト130"/>
        <xdr:cNvSpPr txBox="1"/>
      </xdr:nvSpPr>
      <xdr:spPr>
        <a:xfrm>
          <a:off x="5740400" y="2718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83039</xdr:rowOff>
    </xdr:from>
    <xdr:to>
      <xdr:col>5</xdr:col>
      <xdr:colOff>34925</xdr:colOff>
      <xdr:row>17</xdr:row>
      <xdr:rowOff>13189</xdr:rowOff>
    </xdr:to>
    <xdr:sp macro="" textlink="">
      <xdr:nvSpPr>
        <xdr:cNvPr id="52" name="フローチャート : 判断 51"/>
        <xdr:cNvSpPr/>
      </xdr:nvSpPr>
      <xdr:spPr bwMode="auto">
        <a:xfrm>
          <a:off x="56007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6471</xdr:rowOff>
    </xdr:from>
    <xdr:to>
      <xdr:col>4</xdr:col>
      <xdr:colOff>469900</xdr:colOff>
      <xdr:row>18</xdr:row>
      <xdr:rowOff>10547</xdr:rowOff>
    </xdr:to>
    <xdr:cxnSp macro="">
      <xdr:nvCxnSpPr>
        <xdr:cNvPr id="53" name="直線コネクタ 52"/>
        <xdr:cNvCxnSpPr/>
      </xdr:nvCxnSpPr>
      <xdr:spPr bwMode="auto">
        <a:xfrm>
          <a:off x="4305300" y="3140196"/>
          <a:ext cx="6985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37510</xdr:rowOff>
    </xdr:from>
    <xdr:to>
      <xdr:col>4</xdr:col>
      <xdr:colOff>520700</xdr:colOff>
      <xdr:row>16</xdr:row>
      <xdr:rowOff>139110</xdr:rowOff>
    </xdr:to>
    <xdr:sp macro="" textlink="">
      <xdr:nvSpPr>
        <xdr:cNvPr id="54" name="フローチャート : 判断 53"/>
        <xdr:cNvSpPr/>
      </xdr:nvSpPr>
      <xdr:spPr bwMode="auto">
        <a:xfrm>
          <a:off x="49530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149287</xdr:rowOff>
    </xdr:from>
    <xdr:ext cx="736600" cy="259045"/>
    <xdr:sp macro="" textlink="">
      <xdr:nvSpPr>
        <xdr:cNvPr id="55" name="テキスト ボックス 54"/>
        <xdr:cNvSpPr txBox="1"/>
      </xdr:nvSpPr>
      <xdr:spPr>
        <a:xfrm>
          <a:off x="4622800" y="259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5328</xdr:rowOff>
    </xdr:from>
    <xdr:to>
      <xdr:col>3</xdr:col>
      <xdr:colOff>904875</xdr:colOff>
      <xdr:row>18</xdr:row>
      <xdr:rowOff>6471</xdr:rowOff>
    </xdr:to>
    <xdr:cxnSp macro="">
      <xdr:nvCxnSpPr>
        <xdr:cNvPr id="56" name="直線コネクタ 55"/>
        <xdr:cNvCxnSpPr/>
      </xdr:nvCxnSpPr>
      <xdr:spPr bwMode="auto">
        <a:xfrm>
          <a:off x="3606800" y="3139053"/>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3639</xdr:rowOff>
    </xdr:from>
    <xdr:to>
      <xdr:col>3</xdr:col>
      <xdr:colOff>955675</xdr:colOff>
      <xdr:row>16</xdr:row>
      <xdr:rowOff>105239</xdr:rowOff>
    </xdr:to>
    <xdr:sp macro="" textlink="">
      <xdr:nvSpPr>
        <xdr:cNvPr id="57" name="フローチャート : 判断 56"/>
        <xdr:cNvSpPr/>
      </xdr:nvSpPr>
      <xdr:spPr bwMode="auto">
        <a:xfrm>
          <a:off x="42545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115416</xdr:rowOff>
    </xdr:from>
    <xdr:ext cx="762000" cy="259045"/>
    <xdr:sp macro="" textlink="">
      <xdr:nvSpPr>
        <xdr:cNvPr id="58" name="テキスト ボックス 57"/>
        <xdr:cNvSpPr txBox="1"/>
      </xdr:nvSpPr>
      <xdr:spPr>
        <a:xfrm>
          <a:off x="39243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156204</xdr:rowOff>
    </xdr:from>
    <xdr:to>
      <xdr:col>3</xdr:col>
      <xdr:colOff>206375</xdr:colOff>
      <xdr:row>18</xdr:row>
      <xdr:rowOff>5328</xdr:rowOff>
    </xdr:to>
    <xdr:cxnSp macro="">
      <xdr:nvCxnSpPr>
        <xdr:cNvPr id="59" name="直線コネクタ 58"/>
        <xdr:cNvCxnSpPr/>
      </xdr:nvCxnSpPr>
      <xdr:spPr bwMode="auto">
        <a:xfrm>
          <a:off x="2908300" y="3118479"/>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94640</xdr:rowOff>
    </xdr:from>
    <xdr:to>
      <xdr:col>3</xdr:col>
      <xdr:colOff>257175</xdr:colOff>
      <xdr:row>18</xdr:row>
      <xdr:rowOff>24790</xdr:rowOff>
    </xdr:to>
    <xdr:sp macro="" textlink="">
      <xdr:nvSpPr>
        <xdr:cNvPr id="60" name="フローチャート : 判断 59"/>
        <xdr:cNvSpPr/>
      </xdr:nvSpPr>
      <xdr:spPr bwMode="auto">
        <a:xfrm>
          <a:off x="3556000" y="3056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34967</xdr:rowOff>
    </xdr:from>
    <xdr:ext cx="762000" cy="259045"/>
    <xdr:sp macro="" textlink="">
      <xdr:nvSpPr>
        <xdr:cNvPr id="61" name="テキスト ボックス 60"/>
        <xdr:cNvSpPr txBox="1"/>
      </xdr:nvSpPr>
      <xdr:spPr>
        <a:xfrm>
          <a:off x="3225800" y="2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122358</xdr:rowOff>
    </xdr:from>
    <xdr:to>
      <xdr:col>2</xdr:col>
      <xdr:colOff>692150</xdr:colOff>
      <xdr:row>18</xdr:row>
      <xdr:rowOff>52508</xdr:rowOff>
    </xdr:to>
    <xdr:sp macro="" textlink="">
      <xdr:nvSpPr>
        <xdr:cNvPr id="62" name="フローチャート : 判断 61"/>
        <xdr:cNvSpPr/>
      </xdr:nvSpPr>
      <xdr:spPr bwMode="auto">
        <a:xfrm>
          <a:off x="2857500" y="3084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37285</xdr:rowOff>
    </xdr:from>
    <xdr:ext cx="762000" cy="259045"/>
    <xdr:sp macro="" textlink="">
      <xdr:nvSpPr>
        <xdr:cNvPr id="63" name="テキスト ボックス 62"/>
        <xdr:cNvSpPr txBox="1"/>
      </xdr:nvSpPr>
      <xdr:spPr>
        <a:xfrm>
          <a:off x="2527300" y="317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25794</xdr:rowOff>
    </xdr:from>
    <xdr:to>
      <xdr:col>5</xdr:col>
      <xdr:colOff>34925</xdr:colOff>
      <xdr:row>18</xdr:row>
      <xdr:rowOff>127394</xdr:rowOff>
    </xdr:to>
    <xdr:sp macro="" textlink="">
      <xdr:nvSpPr>
        <xdr:cNvPr id="69" name="円/楕円 68"/>
        <xdr:cNvSpPr/>
      </xdr:nvSpPr>
      <xdr:spPr bwMode="auto">
        <a:xfrm>
          <a:off x="5600700" y="3159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169321</xdr:rowOff>
    </xdr:from>
    <xdr:ext cx="762000" cy="259045"/>
    <xdr:sp macro="" textlink="">
      <xdr:nvSpPr>
        <xdr:cNvPr id="70" name="人口1人当たり決算額の推移該当値テキスト130"/>
        <xdr:cNvSpPr txBox="1"/>
      </xdr:nvSpPr>
      <xdr:spPr>
        <a:xfrm>
          <a:off x="5740400" y="313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78,146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131197</xdr:rowOff>
    </xdr:from>
    <xdr:to>
      <xdr:col>4</xdr:col>
      <xdr:colOff>520700</xdr:colOff>
      <xdr:row>18</xdr:row>
      <xdr:rowOff>61347</xdr:rowOff>
    </xdr:to>
    <xdr:sp macro="" textlink="">
      <xdr:nvSpPr>
        <xdr:cNvPr id="71" name="円/楕円 70"/>
        <xdr:cNvSpPr/>
      </xdr:nvSpPr>
      <xdr:spPr bwMode="auto">
        <a:xfrm>
          <a:off x="4953000" y="309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46124</xdr:rowOff>
    </xdr:from>
    <xdr:ext cx="736600" cy="259045"/>
    <xdr:sp macro="" textlink="">
      <xdr:nvSpPr>
        <xdr:cNvPr id="72" name="テキスト ボックス 71"/>
        <xdr:cNvSpPr txBox="1"/>
      </xdr:nvSpPr>
      <xdr:spPr>
        <a:xfrm>
          <a:off x="4622800" y="31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127121</xdr:rowOff>
    </xdr:from>
    <xdr:to>
      <xdr:col>3</xdr:col>
      <xdr:colOff>955675</xdr:colOff>
      <xdr:row>18</xdr:row>
      <xdr:rowOff>57271</xdr:rowOff>
    </xdr:to>
    <xdr:sp macro="" textlink="">
      <xdr:nvSpPr>
        <xdr:cNvPr id="73" name="円/楕円 72"/>
        <xdr:cNvSpPr/>
      </xdr:nvSpPr>
      <xdr:spPr bwMode="auto">
        <a:xfrm>
          <a:off x="4254500" y="3089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42048</xdr:rowOff>
    </xdr:from>
    <xdr:ext cx="762000" cy="259045"/>
    <xdr:sp macro="" textlink="">
      <xdr:nvSpPr>
        <xdr:cNvPr id="74" name="テキスト ボックス 73"/>
        <xdr:cNvSpPr txBox="1"/>
      </xdr:nvSpPr>
      <xdr:spPr>
        <a:xfrm>
          <a:off x="3924300" y="3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81,827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125978</xdr:rowOff>
    </xdr:from>
    <xdr:to>
      <xdr:col>3</xdr:col>
      <xdr:colOff>257175</xdr:colOff>
      <xdr:row>18</xdr:row>
      <xdr:rowOff>56128</xdr:rowOff>
    </xdr:to>
    <xdr:sp macro="" textlink="">
      <xdr:nvSpPr>
        <xdr:cNvPr id="75" name="円/楕円 74"/>
        <xdr:cNvSpPr/>
      </xdr:nvSpPr>
      <xdr:spPr bwMode="auto">
        <a:xfrm>
          <a:off x="3556000" y="3088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40905</xdr:rowOff>
    </xdr:from>
    <xdr:ext cx="762000" cy="259045"/>
    <xdr:sp macro="" textlink="">
      <xdr:nvSpPr>
        <xdr:cNvPr id="76" name="テキスト ボックス 75"/>
        <xdr:cNvSpPr txBox="1"/>
      </xdr:nvSpPr>
      <xdr:spPr>
        <a:xfrm>
          <a:off x="3225800" y="31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81,887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105404</xdr:rowOff>
    </xdr:from>
    <xdr:to>
      <xdr:col>2</xdr:col>
      <xdr:colOff>692150</xdr:colOff>
      <xdr:row>18</xdr:row>
      <xdr:rowOff>35554</xdr:rowOff>
    </xdr:to>
    <xdr:sp macro="" textlink="">
      <xdr:nvSpPr>
        <xdr:cNvPr id="77" name="円/楕円 76"/>
        <xdr:cNvSpPr/>
      </xdr:nvSpPr>
      <xdr:spPr bwMode="auto">
        <a:xfrm>
          <a:off x="2857500" y="3067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45731</xdr:rowOff>
    </xdr:from>
    <xdr:ext cx="762000" cy="259045"/>
    <xdr:sp macro="" textlink="">
      <xdr:nvSpPr>
        <xdr:cNvPr id="78" name="テキスト ボックス 77"/>
        <xdr:cNvSpPr txBox="1"/>
      </xdr:nvSpPr>
      <xdr:spPr>
        <a:xfrm>
          <a:off x="2527300" y="283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28130</xdr:rowOff>
    </xdr:from>
    <xdr:to>
      <xdr:col>4</xdr:col>
      <xdr:colOff>1117600</xdr:colOff>
      <xdr:row>37</xdr:row>
      <xdr:rowOff>307937</xdr:rowOff>
    </xdr:to>
    <xdr:cxnSp macro="">
      <xdr:nvCxnSpPr>
        <xdr:cNvPr id="108" name="直線コネクタ 107"/>
        <xdr:cNvCxnSpPr/>
      </xdr:nvCxnSpPr>
      <xdr:spPr bwMode="auto">
        <a:xfrm flipV="1">
          <a:off x="5651500" y="5952680"/>
          <a:ext cx="0" cy="14799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280014</xdr:rowOff>
    </xdr:from>
    <xdr:ext cx="762000" cy="259045"/>
    <xdr:sp macro="" textlink="">
      <xdr:nvSpPr>
        <xdr:cNvPr id="109" name="人口1人当たり決算額の推移最小値テキスト445"/>
        <xdr:cNvSpPr txBox="1"/>
      </xdr:nvSpPr>
      <xdr:spPr>
        <a:xfrm>
          <a:off x="5740400" y="740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13,251</a:t>
          </a:r>
          <a:endParaRPr kumimoji="1" lang="ja-JP" altLang="en-US" sz="1000" b="1">
            <a:latin typeface="ＭＳ Ｐゴシック"/>
          </a:endParaRPr>
        </a:p>
      </xdr:txBody>
    </xdr:sp>
    <xdr:clientData/>
  </xdr:oneCellAnchor>
  <xdr:twoCellAnchor>
    <xdr:from>
      <xdr:col>4</xdr:col>
      <xdr:colOff>1028700</xdr:colOff>
      <xdr:row>37</xdr:row>
      <xdr:rowOff>307937</xdr:rowOff>
    </xdr:from>
    <xdr:to>
      <xdr:col>5</xdr:col>
      <xdr:colOff>73025</xdr:colOff>
      <xdr:row>37</xdr:row>
      <xdr:rowOff>307937</xdr:rowOff>
    </xdr:to>
    <xdr:cxnSp macro="">
      <xdr:nvCxnSpPr>
        <xdr:cNvPr id="110" name="直線コネクタ 109"/>
        <xdr:cNvCxnSpPr/>
      </xdr:nvCxnSpPr>
      <xdr:spPr bwMode="auto">
        <a:xfrm>
          <a:off x="5562600" y="74326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285957</xdr:rowOff>
    </xdr:from>
    <xdr:ext cx="762000" cy="259045"/>
    <xdr:sp macro="" textlink="">
      <xdr:nvSpPr>
        <xdr:cNvPr id="111" name="人口1人当たり決算額の推移最大値テキスト445"/>
        <xdr:cNvSpPr txBox="1"/>
      </xdr:nvSpPr>
      <xdr:spPr>
        <a:xfrm>
          <a:off x="5740400" y="56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52,095</a:t>
          </a:r>
          <a:endParaRPr kumimoji="1" lang="ja-JP" altLang="en-US" sz="1000" b="1">
            <a:latin typeface="ＭＳ Ｐゴシック"/>
          </a:endParaRPr>
        </a:p>
      </xdr:txBody>
    </xdr:sp>
    <xdr:clientData/>
  </xdr:oneCellAnchor>
  <xdr:twoCellAnchor>
    <xdr:from>
      <xdr:col>4</xdr:col>
      <xdr:colOff>1028700</xdr:colOff>
      <xdr:row>33</xdr:row>
      <xdr:rowOff>28130</xdr:rowOff>
    </xdr:from>
    <xdr:to>
      <xdr:col>5</xdr:col>
      <xdr:colOff>73025</xdr:colOff>
      <xdr:row>33</xdr:row>
      <xdr:rowOff>28130</xdr:rowOff>
    </xdr:to>
    <xdr:cxnSp macro="">
      <xdr:nvCxnSpPr>
        <xdr:cNvPr id="112" name="直線コネクタ 111"/>
        <xdr:cNvCxnSpPr/>
      </xdr:nvCxnSpPr>
      <xdr:spPr bwMode="auto">
        <a:xfrm>
          <a:off x="5562600" y="5952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271628</xdr:rowOff>
    </xdr:from>
    <xdr:to>
      <xdr:col>4</xdr:col>
      <xdr:colOff>1117600</xdr:colOff>
      <xdr:row>35</xdr:row>
      <xdr:rowOff>297726</xdr:rowOff>
    </xdr:to>
    <xdr:cxnSp macro="">
      <xdr:nvCxnSpPr>
        <xdr:cNvPr id="113" name="直線コネクタ 112"/>
        <xdr:cNvCxnSpPr/>
      </xdr:nvCxnSpPr>
      <xdr:spPr bwMode="auto">
        <a:xfrm flipV="1">
          <a:off x="5003800" y="6881978"/>
          <a:ext cx="647700" cy="26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268762</xdr:rowOff>
    </xdr:from>
    <xdr:ext cx="762000" cy="259045"/>
    <xdr:sp macro="" textlink="">
      <xdr:nvSpPr>
        <xdr:cNvPr id="114" name="人口1人当たり決算額の推移平均値テキスト445"/>
        <xdr:cNvSpPr txBox="1"/>
      </xdr:nvSpPr>
      <xdr:spPr>
        <a:xfrm>
          <a:off x="5740400" y="68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296685</xdr:rowOff>
    </xdr:from>
    <xdr:to>
      <xdr:col>5</xdr:col>
      <xdr:colOff>34925</xdr:colOff>
      <xdr:row>36</xdr:row>
      <xdr:rowOff>55385</xdr:rowOff>
    </xdr:to>
    <xdr:sp macro="" textlink="">
      <xdr:nvSpPr>
        <xdr:cNvPr id="115" name="フローチャート : 判断 114"/>
        <xdr:cNvSpPr/>
      </xdr:nvSpPr>
      <xdr:spPr bwMode="auto">
        <a:xfrm>
          <a:off x="56007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297726</xdr:rowOff>
    </xdr:from>
    <xdr:to>
      <xdr:col>4</xdr:col>
      <xdr:colOff>469900</xdr:colOff>
      <xdr:row>36</xdr:row>
      <xdr:rowOff>32398</xdr:rowOff>
    </xdr:to>
    <xdr:cxnSp macro="">
      <xdr:nvCxnSpPr>
        <xdr:cNvPr id="116" name="直線コネクタ 115"/>
        <xdr:cNvCxnSpPr/>
      </xdr:nvCxnSpPr>
      <xdr:spPr bwMode="auto">
        <a:xfrm flipV="1">
          <a:off x="4305300" y="6908076"/>
          <a:ext cx="698500" cy="77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247993</xdr:rowOff>
    </xdr:from>
    <xdr:to>
      <xdr:col>4</xdr:col>
      <xdr:colOff>520700</xdr:colOff>
      <xdr:row>36</xdr:row>
      <xdr:rowOff>6693</xdr:rowOff>
    </xdr:to>
    <xdr:sp macro="" textlink="">
      <xdr:nvSpPr>
        <xdr:cNvPr id="117" name="フローチャート : 判断 116"/>
        <xdr:cNvSpPr/>
      </xdr:nvSpPr>
      <xdr:spPr bwMode="auto">
        <a:xfrm>
          <a:off x="49530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334370</xdr:rowOff>
    </xdr:from>
    <xdr:ext cx="736600" cy="259045"/>
    <xdr:sp macro="" textlink="">
      <xdr:nvSpPr>
        <xdr:cNvPr id="118" name="テキスト ボックス 117"/>
        <xdr:cNvSpPr txBox="1"/>
      </xdr:nvSpPr>
      <xdr:spPr>
        <a:xfrm>
          <a:off x="4622800" y="694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335788</xdr:rowOff>
    </xdr:from>
    <xdr:to>
      <xdr:col>3</xdr:col>
      <xdr:colOff>904875</xdr:colOff>
      <xdr:row>36</xdr:row>
      <xdr:rowOff>32398</xdr:rowOff>
    </xdr:to>
    <xdr:cxnSp macro="">
      <xdr:nvCxnSpPr>
        <xdr:cNvPr id="119" name="直線コネクタ 118"/>
        <xdr:cNvCxnSpPr/>
      </xdr:nvCxnSpPr>
      <xdr:spPr bwMode="auto">
        <a:xfrm>
          <a:off x="3606800" y="6946138"/>
          <a:ext cx="698500" cy="39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108851</xdr:rowOff>
    </xdr:from>
    <xdr:to>
      <xdr:col>3</xdr:col>
      <xdr:colOff>955675</xdr:colOff>
      <xdr:row>35</xdr:row>
      <xdr:rowOff>210451</xdr:rowOff>
    </xdr:to>
    <xdr:sp macro="" textlink="">
      <xdr:nvSpPr>
        <xdr:cNvPr id="120" name="フローチャート : 判断 119"/>
        <xdr:cNvSpPr/>
      </xdr:nvSpPr>
      <xdr:spPr bwMode="auto">
        <a:xfrm>
          <a:off x="42545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220628</xdr:rowOff>
    </xdr:from>
    <xdr:ext cx="762000" cy="259045"/>
    <xdr:sp macro="" textlink="">
      <xdr:nvSpPr>
        <xdr:cNvPr id="121" name="テキスト ボックス 120"/>
        <xdr:cNvSpPr txBox="1"/>
      </xdr:nvSpPr>
      <xdr:spPr>
        <a:xfrm>
          <a:off x="39243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117666</xdr:rowOff>
    </xdr:from>
    <xdr:to>
      <xdr:col>3</xdr:col>
      <xdr:colOff>206375</xdr:colOff>
      <xdr:row>35</xdr:row>
      <xdr:rowOff>335788</xdr:rowOff>
    </xdr:to>
    <xdr:cxnSp macro="">
      <xdr:nvCxnSpPr>
        <xdr:cNvPr id="122" name="直線コネクタ 121"/>
        <xdr:cNvCxnSpPr/>
      </xdr:nvCxnSpPr>
      <xdr:spPr bwMode="auto">
        <a:xfrm>
          <a:off x="2908300" y="6728016"/>
          <a:ext cx="698500" cy="218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24727</xdr:rowOff>
    </xdr:from>
    <xdr:to>
      <xdr:col>3</xdr:col>
      <xdr:colOff>257175</xdr:colOff>
      <xdr:row>36</xdr:row>
      <xdr:rowOff>126327</xdr:rowOff>
    </xdr:to>
    <xdr:sp macro="" textlink="">
      <xdr:nvSpPr>
        <xdr:cNvPr id="123" name="フローチャート : 判断 122"/>
        <xdr:cNvSpPr/>
      </xdr:nvSpPr>
      <xdr:spPr bwMode="auto">
        <a:xfrm>
          <a:off x="3556000" y="6977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111104</xdr:rowOff>
    </xdr:from>
    <xdr:ext cx="762000" cy="259045"/>
    <xdr:sp macro="" textlink="">
      <xdr:nvSpPr>
        <xdr:cNvPr id="124" name="テキスト ボックス 123"/>
        <xdr:cNvSpPr txBox="1"/>
      </xdr:nvSpPr>
      <xdr:spPr>
        <a:xfrm>
          <a:off x="3225800" y="706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62522</xdr:rowOff>
    </xdr:from>
    <xdr:to>
      <xdr:col>2</xdr:col>
      <xdr:colOff>692150</xdr:colOff>
      <xdr:row>36</xdr:row>
      <xdr:rowOff>164122</xdr:rowOff>
    </xdr:to>
    <xdr:sp macro="" textlink="">
      <xdr:nvSpPr>
        <xdr:cNvPr id="125" name="フローチャート : 判断 124"/>
        <xdr:cNvSpPr/>
      </xdr:nvSpPr>
      <xdr:spPr bwMode="auto">
        <a:xfrm>
          <a:off x="2857500" y="70157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148899</xdr:rowOff>
    </xdr:from>
    <xdr:ext cx="762000" cy="259045"/>
    <xdr:sp macro="" textlink="">
      <xdr:nvSpPr>
        <xdr:cNvPr id="126" name="テキスト ボックス 125"/>
        <xdr:cNvSpPr txBox="1"/>
      </xdr:nvSpPr>
      <xdr:spPr>
        <a:xfrm>
          <a:off x="2527300" y="71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220828</xdr:rowOff>
    </xdr:from>
    <xdr:to>
      <xdr:col>5</xdr:col>
      <xdr:colOff>34925</xdr:colOff>
      <xdr:row>35</xdr:row>
      <xdr:rowOff>322428</xdr:rowOff>
    </xdr:to>
    <xdr:sp macro="" textlink="">
      <xdr:nvSpPr>
        <xdr:cNvPr id="132" name="円/楕円 131"/>
        <xdr:cNvSpPr/>
      </xdr:nvSpPr>
      <xdr:spPr bwMode="auto">
        <a:xfrm>
          <a:off x="5600700" y="683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65905</xdr:rowOff>
    </xdr:from>
    <xdr:ext cx="762000" cy="259045"/>
    <xdr:sp macro="" textlink="">
      <xdr:nvSpPr>
        <xdr:cNvPr id="133" name="人口1人当たり決算額の推移該当値テキスト445"/>
        <xdr:cNvSpPr txBox="1"/>
      </xdr:nvSpPr>
      <xdr:spPr>
        <a:xfrm>
          <a:off x="5740400" y="66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246926</xdr:rowOff>
    </xdr:from>
    <xdr:to>
      <xdr:col>4</xdr:col>
      <xdr:colOff>520700</xdr:colOff>
      <xdr:row>36</xdr:row>
      <xdr:rowOff>5626</xdr:rowOff>
    </xdr:to>
    <xdr:sp macro="" textlink="">
      <xdr:nvSpPr>
        <xdr:cNvPr id="134" name="円/楕円 133"/>
        <xdr:cNvSpPr/>
      </xdr:nvSpPr>
      <xdr:spPr bwMode="auto">
        <a:xfrm>
          <a:off x="4953000" y="685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15803</xdr:rowOff>
    </xdr:from>
    <xdr:ext cx="736600" cy="259045"/>
    <xdr:sp macro="" textlink="">
      <xdr:nvSpPr>
        <xdr:cNvPr id="135" name="テキスト ボックス 134"/>
        <xdr:cNvSpPr txBox="1"/>
      </xdr:nvSpPr>
      <xdr:spPr>
        <a:xfrm>
          <a:off x="4622800" y="66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324498</xdr:rowOff>
    </xdr:from>
    <xdr:to>
      <xdr:col>3</xdr:col>
      <xdr:colOff>955675</xdr:colOff>
      <xdr:row>36</xdr:row>
      <xdr:rowOff>83198</xdr:rowOff>
    </xdr:to>
    <xdr:sp macro="" textlink="">
      <xdr:nvSpPr>
        <xdr:cNvPr id="136" name="円/楕円 135"/>
        <xdr:cNvSpPr/>
      </xdr:nvSpPr>
      <xdr:spPr bwMode="auto">
        <a:xfrm>
          <a:off x="4254500" y="6934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67975</xdr:rowOff>
    </xdr:from>
    <xdr:ext cx="762000" cy="259045"/>
    <xdr:sp macro="" textlink="">
      <xdr:nvSpPr>
        <xdr:cNvPr id="137" name="テキスト ボックス 136"/>
        <xdr:cNvSpPr txBox="1"/>
      </xdr:nvSpPr>
      <xdr:spPr>
        <a:xfrm>
          <a:off x="3924300" y="702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284988</xdr:rowOff>
    </xdr:from>
    <xdr:to>
      <xdr:col>3</xdr:col>
      <xdr:colOff>257175</xdr:colOff>
      <xdr:row>36</xdr:row>
      <xdr:rowOff>43688</xdr:rowOff>
    </xdr:to>
    <xdr:sp macro="" textlink="">
      <xdr:nvSpPr>
        <xdr:cNvPr id="138" name="円/楕円 137"/>
        <xdr:cNvSpPr/>
      </xdr:nvSpPr>
      <xdr:spPr bwMode="auto">
        <a:xfrm>
          <a:off x="3556000" y="689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53865</xdr:rowOff>
    </xdr:from>
    <xdr:ext cx="762000" cy="259045"/>
    <xdr:sp macro="" textlink="">
      <xdr:nvSpPr>
        <xdr:cNvPr id="139" name="テキスト ボックス 138"/>
        <xdr:cNvSpPr txBox="1"/>
      </xdr:nvSpPr>
      <xdr:spPr>
        <a:xfrm>
          <a:off x="3225800" y="666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66866</xdr:rowOff>
    </xdr:from>
    <xdr:to>
      <xdr:col>2</xdr:col>
      <xdr:colOff>692150</xdr:colOff>
      <xdr:row>35</xdr:row>
      <xdr:rowOff>168466</xdr:rowOff>
    </xdr:to>
    <xdr:sp macro="" textlink="">
      <xdr:nvSpPr>
        <xdr:cNvPr id="140" name="円/楕円 139"/>
        <xdr:cNvSpPr/>
      </xdr:nvSpPr>
      <xdr:spPr bwMode="auto">
        <a:xfrm>
          <a:off x="2857500" y="6677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178643</xdr:rowOff>
    </xdr:from>
    <xdr:ext cx="762000" cy="259045"/>
    <xdr:sp macro="" textlink="">
      <xdr:nvSpPr>
        <xdr:cNvPr id="141" name="テキスト ボックス 140"/>
        <xdr:cNvSpPr txBox="1"/>
      </xdr:nvSpPr>
      <xdr:spPr>
        <a:xfrm>
          <a:off x="2527300" y="64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財政調整基金残高については、標準財政規模の</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程度が望ましいとされており、適正な額を確保している。今後も適正額の確保に努める。</a:t>
          </a:r>
        </a:p>
        <a:p>
          <a:pPr rtl="0"/>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実質収支額については、毎年黒字となっており、今後も赤字にならないように努める。</a:t>
          </a:r>
        </a:p>
        <a:p>
          <a:pPr rtl="0"/>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年度の単年度収支は黒字となったものの、財政調整基金取崩し額の方か大きかったため、赤字となっている。今後も財政調整基金残高等に気をつけながら、大幅な赤字にならないように努める。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河北町水道事業会計については年々黒字額が増えている。一般会計においては、公務員給与削減等により黒字額が増加し、標準財政規模に占める比率が増えている。他の特別会計についても赤字額は計上されず、標準財政規模に占める黒字額の比率は、ほぼ横ばいの状況である。今後も赤字額が生じないように財政運営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元利償還額が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億円を超えていた施設整備事業債の償還が終了したことに伴い、平成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年度にかけて元利償還金の大幅な減少となっている。また、平成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年度で国営土地改良事業負担金の償還が終了したことにより債務負担行為に基づく支出額が減少している。平成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認定こども園の開園に伴う補助金が開始したことにより、債務負担行為に基づく支出額が増加している。現在、臨時財政対策債も含めた新規発行債の抑制（元金償還額以内）に取り組んでおり、実質公債費比率の分子の減少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一般会計等に係る地方債の現在高については、新規発行債の抑制（元金償還額以内）に取り組んでおり、今後とも減少していくと予想される。</a:t>
          </a:r>
        </a:p>
        <a:p>
          <a:r>
            <a:rPr kumimoji="1" lang="ja-JP" altLang="en-US" sz="1300">
              <a:latin typeface="ＭＳ ゴシック" pitchFamily="49" charset="-128"/>
              <a:ea typeface="ＭＳ ゴシック" pitchFamily="49" charset="-128"/>
            </a:rPr>
            <a:t>　債務負担行為に基づく支出予定額については、平成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年度で国営土地改良事業負担金の償還が完了しており、大幅に減少しているが、認定こども園の開園に伴い、新たな補助金が開始したこと等により平成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年度に増加している。</a:t>
          </a:r>
        </a:p>
        <a:p>
          <a:r>
            <a:rPr kumimoji="1" lang="ja-JP" altLang="en-US" sz="1300">
              <a:latin typeface="ＭＳ ゴシック" pitchFamily="49" charset="-128"/>
              <a:ea typeface="ＭＳ ゴシック" pitchFamily="49" charset="-128"/>
            </a:rPr>
            <a:t>　公営企業債等繰入見込額については、公共下水道事業特別会計の値が主なものとなっているが、減少もしくは横ばいとなっており、今後も同様の傾向で推移すると考えられる。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基準財政需要額算入見込み額が大幅に減少しており、将来負担比率が悪化した大きな要因となっている。</a:t>
          </a:r>
        </a:p>
        <a:p>
          <a:r>
            <a:rPr kumimoji="1" lang="ja-JP" altLang="en-US" sz="1300">
              <a:latin typeface="ＭＳ ゴシック" pitchFamily="49" charset="-128"/>
              <a:ea typeface="ＭＳ ゴシック" pitchFamily="49" charset="-128"/>
            </a:rPr>
            <a:t>　今後も新規発行債の抑制（元金償還額以内）に取り組むことにより、改善を図る。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7905341</v>
      </c>
      <c r="BO4" s="349"/>
      <c r="BP4" s="349"/>
      <c r="BQ4" s="349"/>
      <c r="BR4" s="349"/>
      <c r="BS4" s="349"/>
      <c r="BT4" s="349"/>
      <c r="BU4" s="350"/>
      <c r="BV4" s="348">
        <v>7917409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3.7</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7716400</v>
      </c>
      <c r="BO5" s="386"/>
      <c r="BP5" s="386"/>
      <c r="BQ5" s="386"/>
      <c r="BR5" s="386"/>
      <c r="BS5" s="386"/>
      <c r="BT5" s="386"/>
      <c r="BU5" s="387"/>
      <c r="BV5" s="385">
        <v>7712715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94.6</v>
      </c>
      <c r="CU5" s="383"/>
      <c r="CV5" s="383"/>
      <c r="CW5" s="383"/>
      <c r="CX5" s="383"/>
      <c r="CY5" s="383"/>
      <c r="CZ5" s="383"/>
      <c r="DA5" s="384"/>
      <c r="DB5" s="382">
        <v>91.6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188941</v>
      </c>
      <c r="BO6" s="386"/>
      <c r="BP6" s="386"/>
      <c r="BQ6" s="386"/>
      <c r="BR6" s="386"/>
      <c r="BS6" s="386"/>
      <c r="BT6" s="386"/>
      <c r="BU6" s="387"/>
      <c r="BV6" s="385">
        <v>204694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101.5</v>
      </c>
      <c r="CU6" s="423"/>
      <c r="CV6" s="423"/>
      <c r="CW6" s="423"/>
      <c r="CX6" s="423"/>
      <c r="CY6" s="423"/>
      <c r="CZ6" s="423"/>
      <c r="DA6" s="424"/>
      <c r="DB6" s="422">
        <v>98.6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9911</v>
      </c>
      <c r="BO7" s="386"/>
      <c r="BP7" s="386"/>
      <c r="BQ7" s="386"/>
      <c r="BR7" s="386"/>
      <c r="BS7" s="386"/>
      <c r="BT7" s="386"/>
      <c r="BU7" s="387"/>
      <c r="BV7" s="385">
        <v>34413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4777904</v>
      </c>
      <c r="CU7" s="386"/>
      <c r="CV7" s="386"/>
      <c r="CW7" s="386"/>
      <c r="CX7" s="386"/>
      <c r="CY7" s="386"/>
      <c r="CZ7" s="386"/>
      <c r="DA7" s="387"/>
      <c r="DB7" s="385">
        <v>4813900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179030</v>
      </c>
      <c r="BO8" s="386"/>
      <c r="BP8" s="386"/>
      <c r="BQ8" s="386"/>
      <c r="BR8" s="386"/>
      <c r="BS8" s="386"/>
      <c r="BT8" s="386"/>
      <c r="BU8" s="387"/>
      <c r="BV8" s="385">
        <v>170281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0.42</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19959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8749</v>
      </c>
      <c r="BO9" s="386"/>
      <c r="BP9" s="386"/>
      <c r="BQ9" s="386"/>
      <c r="BR9" s="386"/>
      <c r="BS9" s="386"/>
      <c r="BT9" s="386"/>
      <c r="BU9" s="387"/>
      <c r="BV9" s="385">
        <v>-34882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15.3</v>
      </c>
      <c r="CU9" s="383"/>
      <c r="CV9" s="383"/>
      <c r="CW9" s="383"/>
      <c r="CX9" s="383"/>
      <c r="CY9" s="383"/>
      <c r="CZ9" s="383"/>
      <c r="DA9" s="384"/>
      <c r="DB9" s="382">
        <v>15.3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20738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427</v>
      </c>
      <c r="BO10" s="386"/>
      <c r="BP10" s="386"/>
      <c r="BQ10" s="386"/>
      <c r="BR10" s="386"/>
      <c r="BS10" s="386"/>
      <c r="BT10" s="386"/>
      <c r="BU10" s="387"/>
      <c r="BV10" s="385">
        <v>404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19722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180000</v>
      </c>
      <c r="BO12" s="386"/>
      <c r="BP12" s="386"/>
      <c r="BQ12" s="386"/>
      <c r="BR12" s="386"/>
      <c r="BS12" s="386"/>
      <c r="BT12" s="386"/>
      <c r="BU12" s="387"/>
      <c r="BV12" s="385">
        <v>172000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19615</v>
      </c>
      <c r="S13" s="467"/>
      <c r="T13" s="467"/>
      <c r="U13" s="467"/>
      <c r="V13" s="468"/>
      <c r="W13" s="401" t="s">
        <v>123</v>
      </c>
      <c r="X13" s="402"/>
      <c r="Y13" s="402"/>
      <c r="Z13" s="402"/>
      <c r="AA13" s="402"/>
      <c r="AB13" s="392"/>
      <c r="AC13" s="436">
        <v>1146</v>
      </c>
      <c r="AD13" s="437"/>
      <c r="AE13" s="437"/>
      <c r="AF13" s="437"/>
      <c r="AG13" s="476"/>
      <c r="AH13" s="436">
        <v>1418</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-170824</v>
      </c>
      <c r="BO13" s="386"/>
      <c r="BP13" s="386"/>
      <c r="BQ13" s="386"/>
      <c r="BR13" s="386"/>
      <c r="BS13" s="386"/>
      <c r="BT13" s="386"/>
      <c r="BU13" s="387"/>
      <c r="BV13" s="385">
        <v>-206478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12.7</v>
      </c>
      <c r="CU13" s="383"/>
      <c r="CV13" s="383"/>
      <c r="CW13" s="383"/>
      <c r="CX13" s="383"/>
      <c r="CY13" s="383"/>
      <c r="CZ13" s="383"/>
      <c r="DA13" s="384"/>
      <c r="DB13" s="382">
        <v>12.3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19767</v>
      </c>
      <c r="S14" s="467"/>
      <c r="T14" s="467"/>
      <c r="U14" s="467"/>
      <c r="V14" s="468"/>
      <c r="W14" s="375"/>
      <c r="X14" s="376"/>
      <c r="Y14" s="376"/>
      <c r="Z14" s="376"/>
      <c r="AA14" s="376"/>
      <c r="AB14" s="365"/>
      <c r="AC14" s="469">
        <v>11.7</v>
      </c>
      <c r="AD14" s="470"/>
      <c r="AE14" s="470"/>
      <c r="AF14" s="470"/>
      <c r="AG14" s="471"/>
      <c r="AH14" s="469">
        <v>13.2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119</v>
      </c>
      <c r="CU14" s="481"/>
      <c r="CV14" s="481"/>
      <c r="CW14" s="481"/>
      <c r="CX14" s="481"/>
      <c r="CY14" s="481"/>
      <c r="CZ14" s="481"/>
      <c r="DA14" s="482"/>
      <c r="DB14" s="480">
        <v>91.3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19669</v>
      </c>
      <c r="S15" s="467"/>
      <c r="T15" s="467"/>
      <c r="U15" s="467"/>
      <c r="V15" s="468"/>
      <c r="W15" s="401" t="s">
        <v>129</v>
      </c>
      <c r="X15" s="402"/>
      <c r="Y15" s="402"/>
      <c r="Z15" s="402"/>
      <c r="AA15" s="402"/>
      <c r="AB15" s="392"/>
      <c r="AC15" s="436">
        <v>3514</v>
      </c>
      <c r="AD15" s="437"/>
      <c r="AE15" s="437"/>
      <c r="AF15" s="437"/>
      <c r="AG15" s="476"/>
      <c r="AH15" s="436">
        <v>3855</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1717793</v>
      </c>
      <c r="BO15" s="349"/>
      <c r="BP15" s="349"/>
      <c r="BQ15" s="349"/>
      <c r="BR15" s="349"/>
      <c r="BS15" s="349"/>
      <c r="BT15" s="349"/>
      <c r="BU15" s="350"/>
      <c r="BV15" s="348">
        <v>1635496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35.9</v>
      </c>
      <c r="AD16" s="470"/>
      <c r="AE16" s="470"/>
      <c r="AF16" s="470"/>
      <c r="AG16" s="471"/>
      <c r="AH16" s="469">
        <v>36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3980183</v>
      </c>
      <c r="BO16" s="386"/>
      <c r="BP16" s="386"/>
      <c r="BQ16" s="386"/>
      <c r="BR16" s="386"/>
      <c r="BS16" s="386"/>
      <c r="BT16" s="386"/>
      <c r="BU16" s="387"/>
      <c r="BV16" s="385">
        <v>4005330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5125</v>
      </c>
      <c r="AD17" s="437"/>
      <c r="AE17" s="437"/>
      <c r="AF17" s="437"/>
      <c r="AG17" s="476"/>
      <c r="AH17" s="436">
        <v>5416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2209431</v>
      </c>
      <c r="BO17" s="386"/>
      <c r="BP17" s="386"/>
      <c r="BQ17" s="386"/>
      <c r="BR17" s="386"/>
      <c r="BS17" s="386"/>
      <c r="BT17" s="386"/>
      <c r="BU17" s="387"/>
      <c r="BV17" s="385">
        <v>2092243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52.38</v>
      </c>
      <c r="M18" s="498"/>
      <c r="N18" s="498"/>
      <c r="O18" s="498"/>
      <c r="P18" s="498"/>
      <c r="Q18" s="498"/>
      <c r="R18" s="499"/>
      <c r="S18" s="499"/>
      <c r="T18" s="499"/>
      <c r="U18" s="499"/>
      <c r="V18" s="500"/>
      <c r="W18" s="403"/>
      <c r="X18" s="404"/>
      <c r="Y18" s="404"/>
      <c r="Z18" s="404"/>
      <c r="AA18" s="404"/>
      <c r="AB18" s="395"/>
      <c r="AC18" s="501">
        <v>52.4</v>
      </c>
      <c r="AD18" s="502"/>
      <c r="AE18" s="502"/>
      <c r="AF18" s="502"/>
      <c r="AG18" s="503"/>
      <c r="AH18" s="501">
        <v>50.6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4463237</v>
      </c>
      <c r="BO18" s="386"/>
      <c r="BP18" s="386"/>
      <c r="BQ18" s="386"/>
      <c r="BR18" s="386"/>
      <c r="BS18" s="386"/>
      <c r="BT18" s="386"/>
      <c r="BU18" s="387"/>
      <c r="BV18" s="385">
        <v>4499938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381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5546272</v>
      </c>
      <c r="BO19" s="386"/>
      <c r="BP19" s="386"/>
      <c r="BQ19" s="386"/>
      <c r="BR19" s="386"/>
      <c r="BS19" s="386"/>
      <c r="BT19" s="386"/>
      <c r="BU19" s="387"/>
      <c r="BV19" s="385">
        <v>5565976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5740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7409789</v>
      </c>
      <c r="BO23" s="386"/>
      <c r="BP23" s="386"/>
      <c r="BQ23" s="386"/>
      <c r="BR23" s="386"/>
      <c r="BS23" s="386"/>
      <c r="BT23" s="386"/>
      <c r="BU23" s="387"/>
      <c r="BV23" s="385">
        <v>7463885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6720</v>
      </c>
      <c r="R24" s="437"/>
      <c r="S24" s="437"/>
      <c r="T24" s="437"/>
      <c r="U24" s="437"/>
      <c r="V24" s="476"/>
      <c r="W24" s="531"/>
      <c r="X24" s="519"/>
      <c r="Y24" s="520"/>
      <c r="Z24" s="435" t="s">
        <v>153</v>
      </c>
      <c r="AA24" s="415"/>
      <c r="AB24" s="415"/>
      <c r="AC24" s="415"/>
      <c r="AD24" s="415"/>
      <c r="AE24" s="415"/>
      <c r="AF24" s="415"/>
      <c r="AG24" s="416"/>
      <c r="AH24" s="436">
        <v>125</v>
      </c>
      <c r="AI24" s="437"/>
      <c r="AJ24" s="437"/>
      <c r="AK24" s="437"/>
      <c r="AL24" s="476"/>
      <c r="AM24" s="436">
        <v>391750</v>
      </c>
      <c r="AN24" s="437"/>
      <c r="AO24" s="437"/>
      <c r="AP24" s="437"/>
      <c r="AQ24" s="437"/>
      <c r="AR24" s="476"/>
      <c r="AS24" s="436">
        <v>3134</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5003970</v>
      </c>
      <c r="BO24" s="386"/>
      <c r="BP24" s="386"/>
      <c r="BQ24" s="386"/>
      <c r="BR24" s="386"/>
      <c r="BS24" s="386"/>
      <c r="BT24" s="386"/>
      <c r="BU24" s="387"/>
      <c r="BV24" s="385">
        <v>4928492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5500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196943</v>
      </c>
      <c r="BO25" s="349"/>
      <c r="BP25" s="349"/>
      <c r="BQ25" s="349"/>
      <c r="BR25" s="349"/>
      <c r="BS25" s="349"/>
      <c r="BT25" s="349"/>
      <c r="BU25" s="350"/>
      <c r="BV25" s="348">
        <v>232386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5300</v>
      </c>
      <c r="R26" s="437"/>
      <c r="S26" s="437"/>
      <c r="T26" s="437"/>
      <c r="U26" s="437"/>
      <c r="V26" s="476"/>
      <c r="W26" s="531"/>
      <c r="X26" s="519"/>
      <c r="Y26" s="520"/>
      <c r="Z26" s="435" t="s">
        <v>159</v>
      </c>
      <c r="AA26" s="539"/>
      <c r="AB26" s="539"/>
      <c r="AC26" s="539"/>
      <c r="AD26" s="539"/>
      <c r="AE26" s="539"/>
      <c r="AF26" s="539"/>
      <c r="AG26" s="540"/>
      <c r="AH26" s="436">
        <v>10</v>
      </c>
      <c r="AI26" s="437"/>
      <c r="AJ26" s="437"/>
      <c r="AK26" s="437"/>
      <c r="AL26" s="476"/>
      <c r="AM26" s="436">
        <v>35320</v>
      </c>
      <c r="AN26" s="437"/>
      <c r="AO26" s="437"/>
      <c r="AP26" s="437"/>
      <c r="AQ26" s="437"/>
      <c r="AR26" s="476"/>
      <c r="AS26" s="436">
        <v>3532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3300</v>
      </c>
      <c r="R27" s="437"/>
      <c r="S27" s="437"/>
      <c r="T27" s="437"/>
      <c r="U27" s="437"/>
      <c r="V27" s="476"/>
      <c r="W27" s="531"/>
      <c r="X27" s="519"/>
      <c r="Y27" s="520"/>
      <c r="Z27" s="435" t="s">
        <v>162</v>
      </c>
      <c r="AA27" s="415"/>
      <c r="AB27" s="415"/>
      <c r="AC27" s="415"/>
      <c r="AD27" s="415"/>
      <c r="AE27" s="415"/>
      <c r="AF27" s="415"/>
      <c r="AG27" s="416"/>
      <c r="AH27" s="436">
        <v>7</v>
      </c>
      <c r="AI27" s="437"/>
      <c r="AJ27" s="437"/>
      <c r="AK27" s="437"/>
      <c r="AL27" s="476"/>
      <c r="AM27" s="436">
        <v>24518</v>
      </c>
      <c r="AN27" s="437"/>
      <c r="AO27" s="437"/>
      <c r="AP27" s="437"/>
      <c r="AQ27" s="437"/>
      <c r="AR27" s="476"/>
      <c r="AS27" s="436">
        <v>3503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257106</v>
      </c>
      <c r="BO27" s="553"/>
      <c r="BP27" s="553"/>
      <c r="BQ27" s="553"/>
      <c r="BR27" s="553"/>
      <c r="BS27" s="553"/>
      <c r="BT27" s="553"/>
      <c r="BU27" s="554"/>
      <c r="BV27" s="552">
        <v>256995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2750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551484</v>
      </c>
      <c r="BO28" s="349"/>
      <c r="BP28" s="349"/>
      <c r="BQ28" s="349"/>
      <c r="BR28" s="349"/>
      <c r="BS28" s="349"/>
      <c r="BT28" s="349"/>
      <c r="BU28" s="350"/>
      <c r="BV28" s="348">
        <v>571057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14</v>
      </c>
      <c r="M29" s="437"/>
      <c r="N29" s="437"/>
      <c r="O29" s="437"/>
      <c r="P29" s="476"/>
      <c r="Q29" s="436">
        <v>2600</v>
      </c>
      <c r="R29" s="437"/>
      <c r="S29" s="437"/>
      <c r="T29" s="437"/>
      <c r="U29" s="437"/>
      <c r="V29" s="476"/>
      <c r="W29" s="531"/>
      <c r="X29" s="519"/>
      <c r="Y29" s="520"/>
      <c r="Z29" s="435" t="s">
        <v>169</v>
      </c>
      <c r="AA29" s="415"/>
      <c r="AB29" s="415"/>
      <c r="AC29" s="415"/>
      <c r="AD29" s="415"/>
      <c r="AE29" s="415"/>
      <c r="AF29" s="415"/>
      <c r="AG29" s="416"/>
      <c r="AH29" s="436">
        <v>132</v>
      </c>
      <c r="AI29" s="437"/>
      <c r="AJ29" s="437"/>
      <c r="AK29" s="437"/>
      <c r="AL29" s="476"/>
      <c r="AM29" s="436">
        <v>416268</v>
      </c>
      <c r="AN29" s="437"/>
      <c r="AO29" s="437"/>
      <c r="AP29" s="437"/>
      <c r="AQ29" s="437"/>
      <c r="AR29" s="476"/>
      <c r="AS29" s="436">
        <v>3154</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4699</v>
      </c>
      <c r="BO29" s="386"/>
      <c r="BP29" s="386"/>
      <c r="BQ29" s="386"/>
      <c r="BR29" s="386"/>
      <c r="BS29" s="386"/>
      <c r="BT29" s="386"/>
      <c r="BU29" s="387"/>
      <c r="BV29" s="385">
        <v>885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96.2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1099621</v>
      </c>
      <c r="BO30" s="553"/>
      <c r="BP30" s="553"/>
      <c r="BQ30" s="553"/>
      <c r="BR30" s="553"/>
      <c r="BS30" s="553"/>
      <c r="BT30" s="553"/>
      <c r="BU30" s="554"/>
      <c r="BV30" s="552">
        <v>1066096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河北町国民健康保険特別会計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河北町水道事業会計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河北町公共下水道事業特別会計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山形県消防補償等組合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河北スポーツセンター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河北町介護保険特別会計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河北町農業集落排水事業特別会計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山形県自治会館管理組合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河北町べに花の里振興公社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河北町後期高齢者医療特別会計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山形県市町村職員退職手当組合</v>
      </c>
      <c r="BZ36" s="565"/>
      <c r="CA36" s="565"/>
      <c r="CB36" s="565"/>
      <c r="CC36" s="565"/>
      <c r="CD36" s="565"/>
      <c r="CE36" s="565"/>
      <c r="CF36" s="565"/>
      <c r="CG36" s="565"/>
      <c r="CH36" s="565"/>
      <c r="CI36" s="565"/>
      <c r="CJ36" s="565"/>
      <c r="CK36" s="565"/>
      <c r="CL36" s="565"/>
      <c r="CM36" s="565"/>
      <c r="CN36" s="165"/>
      <c r="CO36" s="564">
        <f t="shared" si="3"/>
        <v>19</v>
      </c>
      <c r="CP36" s="564"/>
      <c r="CQ36" s="565" t="str">
        <f>IF('各会計、関係団体の財政状況及び健全化判断比率'!BS9="","",'各会計、関係団体の財政状況及び健全化判断比率'!BS9)</f>
        <v>河北町土地開発公社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東根市外二市一町共立衛生処理組合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西村山広域行政事務組合（普通会計分）</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河北町ほか２市広域斎場事務組合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西村山広域行政事務組合（事業会計分）</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山形県後期高齢者医療広域連合（普通会計分）</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山形県後期高齢者医療広域連合（事業会計分）</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115" zoomScaleNormal="11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1980017</v>
      </c>
      <c r="S5" s="581"/>
      <c r="T5" s="581"/>
      <c r="U5" s="581"/>
      <c r="V5" s="581"/>
      <c r="W5" s="581"/>
      <c r="X5" s="581"/>
      <c r="Y5" s="582"/>
      <c r="Z5" s="583">
        <v>25</v>
      </c>
      <c r="AA5" s="583"/>
      <c r="AB5" s="583"/>
      <c r="AC5" s="583"/>
      <c r="AD5" s="584">
        <v>1849495</v>
      </c>
      <c r="AE5" s="584"/>
      <c r="AF5" s="584"/>
      <c r="AG5" s="584"/>
      <c r="AH5" s="584"/>
      <c r="AI5" s="584"/>
      <c r="AJ5" s="584"/>
      <c r="AK5" s="584"/>
      <c r="AL5" s="585">
        <v>42.1</v>
      </c>
      <c r="AM5" s="586"/>
      <c r="AN5" s="586"/>
      <c r="AO5" s="587"/>
      <c r="AP5" s="577" t="s">
        <v>207</v>
      </c>
      <c r="AQ5" s="578"/>
      <c r="AR5" s="578"/>
      <c r="AS5" s="578"/>
      <c r="AT5" s="578"/>
      <c r="AU5" s="578"/>
      <c r="AV5" s="578"/>
      <c r="AW5" s="578"/>
      <c r="AX5" s="578"/>
      <c r="AY5" s="578"/>
      <c r="AZ5" s="578"/>
      <c r="BA5" s="578"/>
      <c r="BB5" s="578"/>
      <c r="BC5" s="578"/>
      <c r="BD5" s="578"/>
      <c r="BE5" s="578"/>
      <c r="BF5" s="579"/>
      <c r="BG5" s="591">
        <v>1848179</v>
      </c>
      <c r="BH5" s="592"/>
      <c r="BI5" s="592"/>
      <c r="BJ5" s="592"/>
      <c r="BK5" s="592"/>
      <c r="BL5" s="592"/>
      <c r="BM5" s="592"/>
      <c r="BN5" s="593"/>
      <c r="BO5" s="594">
        <v>93.3</v>
      </c>
      <c r="BP5" s="594"/>
      <c r="BQ5" s="594"/>
      <c r="BR5" s="594"/>
      <c r="BS5" s="595">
        <v>7864</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15">
      <c r="B6" s="588" t="s">
        <v>211</v>
      </c>
      <c r="C6" s="589"/>
      <c r="D6" s="589"/>
      <c r="E6" s="589"/>
      <c r="F6" s="589"/>
      <c r="G6" s="589"/>
      <c r="H6" s="589"/>
      <c r="I6" s="589"/>
      <c r="J6" s="589"/>
      <c r="K6" s="589"/>
      <c r="L6" s="589"/>
      <c r="M6" s="589"/>
      <c r="N6" s="589"/>
      <c r="O6" s="589"/>
      <c r="P6" s="589"/>
      <c r="Q6" s="590"/>
      <c r="R6" s="591">
        <v>67957</v>
      </c>
      <c r="S6" s="592"/>
      <c r="T6" s="592"/>
      <c r="U6" s="592"/>
      <c r="V6" s="592"/>
      <c r="W6" s="592"/>
      <c r="X6" s="592"/>
      <c r="Y6" s="593"/>
      <c r="Z6" s="594">
        <v>0.9</v>
      </c>
      <c r="AA6" s="594"/>
      <c r="AB6" s="594"/>
      <c r="AC6" s="594"/>
      <c r="AD6" s="595">
        <v>67957</v>
      </c>
      <c r="AE6" s="595"/>
      <c r="AF6" s="595"/>
      <c r="AG6" s="595"/>
      <c r="AH6" s="595"/>
      <c r="AI6" s="595"/>
      <c r="AJ6" s="595"/>
      <c r="AK6" s="595"/>
      <c r="AL6" s="596">
        <v>1.5</v>
      </c>
      <c r="AM6" s="597"/>
      <c r="AN6" s="597"/>
      <c r="AO6" s="598"/>
      <c r="AP6" s="588" t="s">
        <v>212</v>
      </c>
      <c r="AQ6" s="589"/>
      <c r="AR6" s="589"/>
      <c r="AS6" s="589"/>
      <c r="AT6" s="589"/>
      <c r="AU6" s="589"/>
      <c r="AV6" s="589"/>
      <c r="AW6" s="589"/>
      <c r="AX6" s="589"/>
      <c r="AY6" s="589"/>
      <c r="AZ6" s="589"/>
      <c r="BA6" s="589"/>
      <c r="BB6" s="589"/>
      <c r="BC6" s="589"/>
      <c r="BD6" s="589"/>
      <c r="BE6" s="589"/>
      <c r="BF6" s="590"/>
      <c r="BG6" s="591">
        <v>1848179</v>
      </c>
      <c r="BH6" s="592"/>
      <c r="BI6" s="592"/>
      <c r="BJ6" s="592"/>
      <c r="BK6" s="592"/>
      <c r="BL6" s="592"/>
      <c r="BM6" s="592"/>
      <c r="BN6" s="593"/>
      <c r="BO6" s="594">
        <v>93.3</v>
      </c>
      <c r="BP6" s="594"/>
      <c r="BQ6" s="594"/>
      <c r="BR6" s="594"/>
      <c r="BS6" s="595">
        <v>7864</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126737</v>
      </c>
      <c r="CS6" s="592"/>
      <c r="CT6" s="592"/>
      <c r="CU6" s="592"/>
      <c r="CV6" s="592"/>
      <c r="CW6" s="592"/>
      <c r="CX6" s="592"/>
      <c r="CY6" s="593"/>
      <c r="CZ6" s="594">
        <v>1.6</v>
      </c>
      <c r="DA6" s="594"/>
      <c r="DB6" s="594"/>
      <c r="DC6" s="594"/>
      <c r="DD6" s="600" t="s">
        <v>214</v>
      </c>
      <c r="DE6" s="592"/>
      <c r="DF6" s="592"/>
      <c r="DG6" s="592"/>
      <c r="DH6" s="592"/>
      <c r="DI6" s="592"/>
      <c r="DJ6" s="592"/>
      <c r="DK6" s="592"/>
      <c r="DL6" s="592"/>
      <c r="DM6" s="592"/>
      <c r="DN6" s="592"/>
      <c r="DO6" s="592"/>
      <c r="DP6" s="593"/>
      <c r="DQ6" s="600">
        <v>126617</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4387</v>
      </c>
      <c r="S7" s="592"/>
      <c r="T7" s="592"/>
      <c r="U7" s="592"/>
      <c r="V7" s="592"/>
      <c r="W7" s="592"/>
      <c r="X7" s="592"/>
      <c r="Y7" s="593"/>
      <c r="Z7" s="594">
        <v>0.1</v>
      </c>
      <c r="AA7" s="594"/>
      <c r="AB7" s="594"/>
      <c r="AC7" s="594"/>
      <c r="AD7" s="595">
        <v>4387</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790305</v>
      </c>
      <c r="BH7" s="592"/>
      <c r="BI7" s="592"/>
      <c r="BJ7" s="592"/>
      <c r="BK7" s="592"/>
      <c r="BL7" s="592"/>
      <c r="BM7" s="592"/>
      <c r="BN7" s="593"/>
      <c r="BO7" s="594">
        <v>39.9</v>
      </c>
      <c r="BP7" s="594"/>
      <c r="BQ7" s="594"/>
      <c r="BR7" s="594"/>
      <c r="BS7" s="595">
        <v>7864</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878076</v>
      </c>
      <c r="CS7" s="592"/>
      <c r="CT7" s="592"/>
      <c r="CU7" s="592"/>
      <c r="CV7" s="592"/>
      <c r="CW7" s="592"/>
      <c r="CX7" s="592"/>
      <c r="CY7" s="593"/>
      <c r="CZ7" s="594">
        <v>11.4</v>
      </c>
      <c r="DA7" s="594"/>
      <c r="DB7" s="594"/>
      <c r="DC7" s="594"/>
      <c r="DD7" s="600">
        <v>3012</v>
      </c>
      <c r="DE7" s="592"/>
      <c r="DF7" s="592"/>
      <c r="DG7" s="592"/>
      <c r="DH7" s="592"/>
      <c r="DI7" s="592"/>
      <c r="DJ7" s="592"/>
      <c r="DK7" s="592"/>
      <c r="DL7" s="592"/>
      <c r="DM7" s="592"/>
      <c r="DN7" s="592"/>
      <c r="DO7" s="592"/>
      <c r="DP7" s="593"/>
      <c r="DQ7" s="600">
        <v>808107</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4511</v>
      </c>
      <c r="S8" s="592"/>
      <c r="T8" s="592"/>
      <c r="U8" s="592"/>
      <c r="V8" s="592"/>
      <c r="W8" s="592"/>
      <c r="X8" s="592"/>
      <c r="Y8" s="593"/>
      <c r="Z8" s="594">
        <v>0.1</v>
      </c>
      <c r="AA8" s="594"/>
      <c r="AB8" s="594"/>
      <c r="AC8" s="594"/>
      <c r="AD8" s="595">
        <v>4511</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27952</v>
      </c>
      <c r="BH8" s="592"/>
      <c r="BI8" s="592"/>
      <c r="BJ8" s="592"/>
      <c r="BK8" s="592"/>
      <c r="BL8" s="592"/>
      <c r="BM8" s="592"/>
      <c r="BN8" s="593"/>
      <c r="BO8" s="594">
        <v>1.4</v>
      </c>
      <c r="BP8" s="594"/>
      <c r="BQ8" s="594"/>
      <c r="BR8" s="594"/>
      <c r="BS8" s="600" t="s">
        <v>220</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1889915</v>
      </c>
      <c r="CS8" s="592"/>
      <c r="CT8" s="592"/>
      <c r="CU8" s="592"/>
      <c r="CV8" s="592"/>
      <c r="CW8" s="592"/>
      <c r="CX8" s="592"/>
      <c r="CY8" s="593"/>
      <c r="CZ8" s="594">
        <v>24.5</v>
      </c>
      <c r="DA8" s="594"/>
      <c r="DB8" s="594"/>
      <c r="DC8" s="594"/>
      <c r="DD8" s="600">
        <v>70809</v>
      </c>
      <c r="DE8" s="592"/>
      <c r="DF8" s="592"/>
      <c r="DG8" s="592"/>
      <c r="DH8" s="592"/>
      <c r="DI8" s="592"/>
      <c r="DJ8" s="592"/>
      <c r="DK8" s="592"/>
      <c r="DL8" s="592"/>
      <c r="DM8" s="592"/>
      <c r="DN8" s="592"/>
      <c r="DO8" s="592"/>
      <c r="DP8" s="593"/>
      <c r="DQ8" s="600">
        <v>1211891</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6660</v>
      </c>
      <c r="S9" s="592"/>
      <c r="T9" s="592"/>
      <c r="U9" s="592"/>
      <c r="V9" s="592"/>
      <c r="W9" s="592"/>
      <c r="X9" s="592"/>
      <c r="Y9" s="593"/>
      <c r="Z9" s="594">
        <v>0.1</v>
      </c>
      <c r="AA9" s="594"/>
      <c r="AB9" s="594"/>
      <c r="AC9" s="594"/>
      <c r="AD9" s="595">
        <v>6660</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666299</v>
      </c>
      <c r="BH9" s="592"/>
      <c r="BI9" s="592"/>
      <c r="BJ9" s="592"/>
      <c r="BK9" s="592"/>
      <c r="BL9" s="592"/>
      <c r="BM9" s="592"/>
      <c r="BN9" s="593"/>
      <c r="BO9" s="594">
        <v>33.700000000000003</v>
      </c>
      <c r="BP9" s="594"/>
      <c r="BQ9" s="594"/>
      <c r="BR9" s="594"/>
      <c r="BS9" s="600" t="s">
        <v>220</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403239</v>
      </c>
      <c r="CS9" s="592"/>
      <c r="CT9" s="592"/>
      <c r="CU9" s="592"/>
      <c r="CV9" s="592"/>
      <c r="CW9" s="592"/>
      <c r="CX9" s="592"/>
      <c r="CY9" s="593"/>
      <c r="CZ9" s="594">
        <v>5.2</v>
      </c>
      <c r="DA9" s="594"/>
      <c r="DB9" s="594"/>
      <c r="DC9" s="594"/>
      <c r="DD9" s="600">
        <v>101025</v>
      </c>
      <c r="DE9" s="592"/>
      <c r="DF9" s="592"/>
      <c r="DG9" s="592"/>
      <c r="DH9" s="592"/>
      <c r="DI9" s="592"/>
      <c r="DJ9" s="592"/>
      <c r="DK9" s="592"/>
      <c r="DL9" s="592"/>
      <c r="DM9" s="592"/>
      <c r="DN9" s="592"/>
      <c r="DO9" s="592"/>
      <c r="DP9" s="593"/>
      <c r="DQ9" s="600">
        <v>392804</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169910</v>
      </c>
      <c r="S10" s="592"/>
      <c r="T10" s="592"/>
      <c r="U10" s="592"/>
      <c r="V10" s="592"/>
      <c r="W10" s="592"/>
      <c r="X10" s="592"/>
      <c r="Y10" s="593"/>
      <c r="Z10" s="594">
        <v>2.1</v>
      </c>
      <c r="AA10" s="594"/>
      <c r="AB10" s="594"/>
      <c r="AC10" s="594"/>
      <c r="AD10" s="595">
        <v>169910</v>
      </c>
      <c r="AE10" s="595"/>
      <c r="AF10" s="595"/>
      <c r="AG10" s="595"/>
      <c r="AH10" s="595"/>
      <c r="AI10" s="595"/>
      <c r="AJ10" s="595"/>
      <c r="AK10" s="595"/>
      <c r="AL10" s="596">
        <v>3.9</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44892</v>
      </c>
      <c r="BH10" s="592"/>
      <c r="BI10" s="592"/>
      <c r="BJ10" s="592"/>
      <c r="BK10" s="592"/>
      <c r="BL10" s="592"/>
      <c r="BM10" s="592"/>
      <c r="BN10" s="593"/>
      <c r="BO10" s="594">
        <v>2.2999999999999998</v>
      </c>
      <c r="BP10" s="594"/>
      <c r="BQ10" s="594"/>
      <c r="BR10" s="594"/>
      <c r="BS10" s="600" t="s">
        <v>220</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85079</v>
      </c>
      <c r="CS10" s="592"/>
      <c r="CT10" s="592"/>
      <c r="CU10" s="592"/>
      <c r="CV10" s="592"/>
      <c r="CW10" s="592"/>
      <c r="CX10" s="592"/>
      <c r="CY10" s="593"/>
      <c r="CZ10" s="594">
        <v>1.1000000000000001</v>
      </c>
      <c r="DA10" s="594"/>
      <c r="DB10" s="594"/>
      <c r="DC10" s="594"/>
      <c r="DD10" s="600">
        <v>9975</v>
      </c>
      <c r="DE10" s="592"/>
      <c r="DF10" s="592"/>
      <c r="DG10" s="592"/>
      <c r="DH10" s="592"/>
      <c r="DI10" s="592"/>
      <c r="DJ10" s="592"/>
      <c r="DK10" s="592"/>
      <c r="DL10" s="592"/>
      <c r="DM10" s="592"/>
      <c r="DN10" s="592"/>
      <c r="DO10" s="592"/>
      <c r="DP10" s="593"/>
      <c r="DQ10" s="600">
        <v>5217</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7648</v>
      </c>
      <c r="S11" s="592"/>
      <c r="T11" s="592"/>
      <c r="U11" s="592"/>
      <c r="V11" s="592"/>
      <c r="W11" s="592"/>
      <c r="X11" s="592"/>
      <c r="Y11" s="593"/>
      <c r="Z11" s="594">
        <v>0.1</v>
      </c>
      <c r="AA11" s="594"/>
      <c r="AB11" s="594"/>
      <c r="AC11" s="594"/>
      <c r="AD11" s="595">
        <v>7648</v>
      </c>
      <c r="AE11" s="595"/>
      <c r="AF11" s="595"/>
      <c r="AG11" s="595"/>
      <c r="AH11" s="595"/>
      <c r="AI11" s="595"/>
      <c r="AJ11" s="595"/>
      <c r="AK11" s="595"/>
      <c r="AL11" s="596">
        <v>0.2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51162</v>
      </c>
      <c r="BH11" s="592"/>
      <c r="BI11" s="592"/>
      <c r="BJ11" s="592"/>
      <c r="BK11" s="592"/>
      <c r="BL11" s="592"/>
      <c r="BM11" s="592"/>
      <c r="BN11" s="593"/>
      <c r="BO11" s="594">
        <v>2.6</v>
      </c>
      <c r="BP11" s="594"/>
      <c r="BQ11" s="594"/>
      <c r="BR11" s="594"/>
      <c r="BS11" s="600">
        <v>7864</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453977</v>
      </c>
      <c r="CS11" s="592"/>
      <c r="CT11" s="592"/>
      <c r="CU11" s="592"/>
      <c r="CV11" s="592"/>
      <c r="CW11" s="592"/>
      <c r="CX11" s="592"/>
      <c r="CY11" s="593"/>
      <c r="CZ11" s="594">
        <v>5.9</v>
      </c>
      <c r="DA11" s="594"/>
      <c r="DB11" s="594"/>
      <c r="DC11" s="594"/>
      <c r="DD11" s="600">
        <v>308481</v>
      </c>
      <c r="DE11" s="592"/>
      <c r="DF11" s="592"/>
      <c r="DG11" s="592"/>
      <c r="DH11" s="592"/>
      <c r="DI11" s="592"/>
      <c r="DJ11" s="592"/>
      <c r="DK11" s="592"/>
      <c r="DL11" s="592"/>
      <c r="DM11" s="592"/>
      <c r="DN11" s="592"/>
      <c r="DO11" s="592"/>
      <c r="DP11" s="593"/>
      <c r="DQ11" s="600">
        <v>139155</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220</v>
      </c>
      <c r="S12" s="592"/>
      <c r="T12" s="592"/>
      <c r="U12" s="592"/>
      <c r="V12" s="592"/>
      <c r="W12" s="592"/>
      <c r="X12" s="592"/>
      <c r="Y12" s="593"/>
      <c r="Z12" s="594" t="s">
        <v>220</v>
      </c>
      <c r="AA12" s="594"/>
      <c r="AB12" s="594"/>
      <c r="AC12" s="594"/>
      <c r="AD12" s="595" t="s">
        <v>220</v>
      </c>
      <c r="AE12" s="595"/>
      <c r="AF12" s="595"/>
      <c r="AG12" s="595"/>
      <c r="AH12" s="595"/>
      <c r="AI12" s="595"/>
      <c r="AJ12" s="595"/>
      <c r="AK12" s="595"/>
      <c r="AL12" s="596" t="s">
        <v>220</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883041</v>
      </c>
      <c r="BH12" s="592"/>
      <c r="BI12" s="592"/>
      <c r="BJ12" s="592"/>
      <c r="BK12" s="592"/>
      <c r="BL12" s="592"/>
      <c r="BM12" s="592"/>
      <c r="BN12" s="593"/>
      <c r="BO12" s="594">
        <v>44.6</v>
      </c>
      <c r="BP12" s="594"/>
      <c r="BQ12" s="594"/>
      <c r="BR12" s="594"/>
      <c r="BS12" s="600" t="s">
        <v>220</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514777</v>
      </c>
      <c r="CS12" s="592"/>
      <c r="CT12" s="592"/>
      <c r="CU12" s="592"/>
      <c r="CV12" s="592"/>
      <c r="CW12" s="592"/>
      <c r="CX12" s="592"/>
      <c r="CY12" s="593"/>
      <c r="CZ12" s="594">
        <v>6.7</v>
      </c>
      <c r="DA12" s="594"/>
      <c r="DB12" s="594"/>
      <c r="DC12" s="594"/>
      <c r="DD12" s="600">
        <v>48437</v>
      </c>
      <c r="DE12" s="592"/>
      <c r="DF12" s="592"/>
      <c r="DG12" s="592"/>
      <c r="DH12" s="592"/>
      <c r="DI12" s="592"/>
      <c r="DJ12" s="592"/>
      <c r="DK12" s="592"/>
      <c r="DL12" s="592"/>
      <c r="DM12" s="592"/>
      <c r="DN12" s="592"/>
      <c r="DO12" s="592"/>
      <c r="DP12" s="593"/>
      <c r="DQ12" s="600">
        <v>155857</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19415</v>
      </c>
      <c r="S13" s="592"/>
      <c r="T13" s="592"/>
      <c r="U13" s="592"/>
      <c r="V13" s="592"/>
      <c r="W13" s="592"/>
      <c r="X13" s="592"/>
      <c r="Y13" s="593"/>
      <c r="Z13" s="594">
        <v>0.2</v>
      </c>
      <c r="AA13" s="594"/>
      <c r="AB13" s="594"/>
      <c r="AC13" s="594"/>
      <c r="AD13" s="595">
        <v>19415</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881277</v>
      </c>
      <c r="BH13" s="592"/>
      <c r="BI13" s="592"/>
      <c r="BJ13" s="592"/>
      <c r="BK13" s="592"/>
      <c r="BL13" s="592"/>
      <c r="BM13" s="592"/>
      <c r="BN13" s="593"/>
      <c r="BO13" s="594">
        <v>44.5</v>
      </c>
      <c r="BP13" s="594"/>
      <c r="BQ13" s="594"/>
      <c r="BR13" s="594"/>
      <c r="BS13" s="600" t="s">
        <v>220</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949163</v>
      </c>
      <c r="CS13" s="592"/>
      <c r="CT13" s="592"/>
      <c r="CU13" s="592"/>
      <c r="CV13" s="592"/>
      <c r="CW13" s="592"/>
      <c r="CX13" s="592"/>
      <c r="CY13" s="593"/>
      <c r="CZ13" s="594">
        <v>12.3</v>
      </c>
      <c r="DA13" s="594"/>
      <c r="DB13" s="594"/>
      <c r="DC13" s="594"/>
      <c r="DD13" s="600">
        <v>314700</v>
      </c>
      <c r="DE13" s="592"/>
      <c r="DF13" s="592"/>
      <c r="DG13" s="592"/>
      <c r="DH13" s="592"/>
      <c r="DI13" s="592"/>
      <c r="DJ13" s="592"/>
      <c r="DK13" s="592"/>
      <c r="DL13" s="592"/>
      <c r="DM13" s="592"/>
      <c r="DN13" s="592"/>
      <c r="DO13" s="592"/>
      <c r="DP13" s="593"/>
      <c r="DQ13" s="600">
        <v>664833</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220</v>
      </c>
      <c r="S14" s="592"/>
      <c r="T14" s="592"/>
      <c r="U14" s="592"/>
      <c r="V14" s="592"/>
      <c r="W14" s="592"/>
      <c r="X14" s="592"/>
      <c r="Y14" s="593"/>
      <c r="Z14" s="594" t="s">
        <v>220</v>
      </c>
      <c r="AA14" s="594"/>
      <c r="AB14" s="594"/>
      <c r="AC14" s="594"/>
      <c r="AD14" s="595" t="s">
        <v>220</v>
      </c>
      <c r="AE14" s="595"/>
      <c r="AF14" s="595"/>
      <c r="AG14" s="595"/>
      <c r="AH14" s="595"/>
      <c r="AI14" s="595"/>
      <c r="AJ14" s="595"/>
      <c r="AK14" s="595"/>
      <c r="AL14" s="596" t="s">
        <v>220</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46674</v>
      </c>
      <c r="BH14" s="592"/>
      <c r="BI14" s="592"/>
      <c r="BJ14" s="592"/>
      <c r="BK14" s="592"/>
      <c r="BL14" s="592"/>
      <c r="BM14" s="592"/>
      <c r="BN14" s="593"/>
      <c r="BO14" s="594">
        <v>2.4</v>
      </c>
      <c r="BP14" s="594"/>
      <c r="BQ14" s="594"/>
      <c r="BR14" s="594"/>
      <c r="BS14" s="600" t="s">
        <v>220</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473285</v>
      </c>
      <c r="CS14" s="592"/>
      <c r="CT14" s="592"/>
      <c r="CU14" s="592"/>
      <c r="CV14" s="592"/>
      <c r="CW14" s="592"/>
      <c r="CX14" s="592"/>
      <c r="CY14" s="593"/>
      <c r="CZ14" s="594">
        <v>6.1</v>
      </c>
      <c r="DA14" s="594"/>
      <c r="DB14" s="594"/>
      <c r="DC14" s="594"/>
      <c r="DD14" s="600">
        <v>182004</v>
      </c>
      <c r="DE14" s="592"/>
      <c r="DF14" s="592"/>
      <c r="DG14" s="592"/>
      <c r="DH14" s="592"/>
      <c r="DI14" s="592"/>
      <c r="DJ14" s="592"/>
      <c r="DK14" s="592"/>
      <c r="DL14" s="592"/>
      <c r="DM14" s="592"/>
      <c r="DN14" s="592"/>
      <c r="DO14" s="592"/>
      <c r="DP14" s="593"/>
      <c r="DQ14" s="600">
        <v>292722</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8931</v>
      </c>
      <c r="S15" s="592"/>
      <c r="T15" s="592"/>
      <c r="U15" s="592"/>
      <c r="V15" s="592"/>
      <c r="W15" s="592"/>
      <c r="X15" s="592"/>
      <c r="Y15" s="593"/>
      <c r="Z15" s="594">
        <v>0.1</v>
      </c>
      <c r="AA15" s="594"/>
      <c r="AB15" s="594"/>
      <c r="AC15" s="594"/>
      <c r="AD15" s="595">
        <v>8931</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128159</v>
      </c>
      <c r="BH15" s="592"/>
      <c r="BI15" s="592"/>
      <c r="BJ15" s="592"/>
      <c r="BK15" s="592"/>
      <c r="BL15" s="592"/>
      <c r="BM15" s="592"/>
      <c r="BN15" s="593"/>
      <c r="BO15" s="594">
        <v>6.5</v>
      </c>
      <c r="BP15" s="594"/>
      <c r="BQ15" s="594"/>
      <c r="BR15" s="594"/>
      <c r="BS15" s="600" t="s">
        <v>220</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924557</v>
      </c>
      <c r="CS15" s="592"/>
      <c r="CT15" s="592"/>
      <c r="CU15" s="592"/>
      <c r="CV15" s="592"/>
      <c r="CW15" s="592"/>
      <c r="CX15" s="592"/>
      <c r="CY15" s="593"/>
      <c r="CZ15" s="594">
        <v>12</v>
      </c>
      <c r="DA15" s="594"/>
      <c r="DB15" s="594"/>
      <c r="DC15" s="594"/>
      <c r="DD15" s="600">
        <v>158325</v>
      </c>
      <c r="DE15" s="592"/>
      <c r="DF15" s="592"/>
      <c r="DG15" s="592"/>
      <c r="DH15" s="592"/>
      <c r="DI15" s="592"/>
      <c r="DJ15" s="592"/>
      <c r="DK15" s="592"/>
      <c r="DL15" s="592"/>
      <c r="DM15" s="592"/>
      <c r="DN15" s="592"/>
      <c r="DO15" s="592"/>
      <c r="DP15" s="593"/>
      <c r="DQ15" s="600">
        <v>703552</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2493373</v>
      </c>
      <c r="S16" s="592"/>
      <c r="T16" s="592"/>
      <c r="U16" s="592"/>
      <c r="V16" s="592"/>
      <c r="W16" s="592"/>
      <c r="X16" s="592"/>
      <c r="Y16" s="593"/>
      <c r="Z16" s="594">
        <v>31.5</v>
      </c>
      <c r="AA16" s="594"/>
      <c r="AB16" s="594"/>
      <c r="AC16" s="594"/>
      <c r="AD16" s="595">
        <v>2247975</v>
      </c>
      <c r="AE16" s="595"/>
      <c r="AF16" s="595"/>
      <c r="AG16" s="595"/>
      <c r="AH16" s="595"/>
      <c r="AI16" s="595"/>
      <c r="AJ16" s="595"/>
      <c r="AK16" s="595"/>
      <c r="AL16" s="596">
        <v>51.1</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220</v>
      </c>
      <c r="BH16" s="592"/>
      <c r="BI16" s="592"/>
      <c r="BJ16" s="592"/>
      <c r="BK16" s="592"/>
      <c r="BL16" s="592"/>
      <c r="BM16" s="592"/>
      <c r="BN16" s="593"/>
      <c r="BO16" s="594" t="s">
        <v>220</v>
      </c>
      <c r="BP16" s="594"/>
      <c r="BQ16" s="594"/>
      <c r="BR16" s="594"/>
      <c r="BS16" s="600" t="s">
        <v>220</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139252</v>
      </c>
      <c r="CS16" s="592"/>
      <c r="CT16" s="592"/>
      <c r="CU16" s="592"/>
      <c r="CV16" s="592"/>
      <c r="CW16" s="592"/>
      <c r="CX16" s="592"/>
      <c r="CY16" s="593"/>
      <c r="CZ16" s="594">
        <v>1.8</v>
      </c>
      <c r="DA16" s="594"/>
      <c r="DB16" s="594"/>
      <c r="DC16" s="594"/>
      <c r="DD16" s="600" t="s">
        <v>220</v>
      </c>
      <c r="DE16" s="592"/>
      <c r="DF16" s="592"/>
      <c r="DG16" s="592"/>
      <c r="DH16" s="592"/>
      <c r="DI16" s="592"/>
      <c r="DJ16" s="592"/>
      <c r="DK16" s="592"/>
      <c r="DL16" s="592"/>
      <c r="DM16" s="592"/>
      <c r="DN16" s="592"/>
      <c r="DO16" s="592"/>
      <c r="DP16" s="593"/>
      <c r="DQ16" s="600">
        <v>6366</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2247975</v>
      </c>
      <c r="S17" s="592"/>
      <c r="T17" s="592"/>
      <c r="U17" s="592"/>
      <c r="V17" s="592"/>
      <c r="W17" s="592"/>
      <c r="X17" s="592"/>
      <c r="Y17" s="593"/>
      <c r="Z17" s="594">
        <v>28.4</v>
      </c>
      <c r="AA17" s="594"/>
      <c r="AB17" s="594"/>
      <c r="AC17" s="594"/>
      <c r="AD17" s="595">
        <v>2247975</v>
      </c>
      <c r="AE17" s="595"/>
      <c r="AF17" s="595"/>
      <c r="AG17" s="595"/>
      <c r="AH17" s="595"/>
      <c r="AI17" s="595"/>
      <c r="AJ17" s="595"/>
      <c r="AK17" s="595"/>
      <c r="AL17" s="596">
        <v>51.1</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220</v>
      </c>
      <c r="BH17" s="592"/>
      <c r="BI17" s="592"/>
      <c r="BJ17" s="592"/>
      <c r="BK17" s="592"/>
      <c r="BL17" s="592"/>
      <c r="BM17" s="592"/>
      <c r="BN17" s="593"/>
      <c r="BO17" s="594" t="s">
        <v>220</v>
      </c>
      <c r="BP17" s="594"/>
      <c r="BQ17" s="594"/>
      <c r="BR17" s="594"/>
      <c r="BS17" s="600" t="s">
        <v>220</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878343</v>
      </c>
      <c r="CS17" s="592"/>
      <c r="CT17" s="592"/>
      <c r="CU17" s="592"/>
      <c r="CV17" s="592"/>
      <c r="CW17" s="592"/>
      <c r="CX17" s="592"/>
      <c r="CY17" s="593"/>
      <c r="CZ17" s="594">
        <v>11.4</v>
      </c>
      <c r="DA17" s="594"/>
      <c r="DB17" s="594"/>
      <c r="DC17" s="594"/>
      <c r="DD17" s="600" t="s">
        <v>220</v>
      </c>
      <c r="DE17" s="592"/>
      <c r="DF17" s="592"/>
      <c r="DG17" s="592"/>
      <c r="DH17" s="592"/>
      <c r="DI17" s="592"/>
      <c r="DJ17" s="592"/>
      <c r="DK17" s="592"/>
      <c r="DL17" s="592"/>
      <c r="DM17" s="592"/>
      <c r="DN17" s="592"/>
      <c r="DO17" s="592"/>
      <c r="DP17" s="593"/>
      <c r="DQ17" s="600">
        <v>850367</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245374</v>
      </c>
      <c r="S18" s="592"/>
      <c r="T18" s="592"/>
      <c r="U18" s="592"/>
      <c r="V18" s="592"/>
      <c r="W18" s="592"/>
      <c r="X18" s="592"/>
      <c r="Y18" s="593"/>
      <c r="Z18" s="594">
        <v>3.1</v>
      </c>
      <c r="AA18" s="594"/>
      <c r="AB18" s="594"/>
      <c r="AC18" s="594"/>
      <c r="AD18" s="595" t="s">
        <v>220</v>
      </c>
      <c r="AE18" s="595"/>
      <c r="AF18" s="595"/>
      <c r="AG18" s="595"/>
      <c r="AH18" s="595"/>
      <c r="AI18" s="595"/>
      <c r="AJ18" s="595"/>
      <c r="AK18" s="595"/>
      <c r="AL18" s="596" t="s">
        <v>220</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220</v>
      </c>
      <c r="BH18" s="592"/>
      <c r="BI18" s="592"/>
      <c r="BJ18" s="592"/>
      <c r="BK18" s="592"/>
      <c r="BL18" s="592"/>
      <c r="BM18" s="592"/>
      <c r="BN18" s="593"/>
      <c r="BO18" s="594" t="s">
        <v>220</v>
      </c>
      <c r="BP18" s="594"/>
      <c r="BQ18" s="594"/>
      <c r="BR18" s="594"/>
      <c r="BS18" s="600" t="s">
        <v>220</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220</v>
      </c>
      <c r="CS18" s="592"/>
      <c r="CT18" s="592"/>
      <c r="CU18" s="592"/>
      <c r="CV18" s="592"/>
      <c r="CW18" s="592"/>
      <c r="CX18" s="592"/>
      <c r="CY18" s="593"/>
      <c r="CZ18" s="594" t="s">
        <v>220</v>
      </c>
      <c r="DA18" s="594"/>
      <c r="DB18" s="594"/>
      <c r="DC18" s="594"/>
      <c r="DD18" s="600" t="s">
        <v>220</v>
      </c>
      <c r="DE18" s="592"/>
      <c r="DF18" s="592"/>
      <c r="DG18" s="592"/>
      <c r="DH18" s="592"/>
      <c r="DI18" s="592"/>
      <c r="DJ18" s="592"/>
      <c r="DK18" s="592"/>
      <c r="DL18" s="592"/>
      <c r="DM18" s="592"/>
      <c r="DN18" s="592"/>
      <c r="DO18" s="592"/>
      <c r="DP18" s="593"/>
      <c r="DQ18" s="600" t="s">
        <v>220</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24</v>
      </c>
      <c r="S19" s="592"/>
      <c r="T19" s="592"/>
      <c r="U19" s="592"/>
      <c r="V19" s="592"/>
      <c r="W19" s="592"/>
      <c r="X19" s="592"/>
      <c r="Y19" s="593"/>
      <c r="Z19" s="594">
        <v>0</v>
      </c>
      <c r="AA19" s="594"/>
      <c r="AB19" s="594"/>
      <c r="AC19" s="594"/>
      <c r="AD19" s="595" t="s">
        <v>220</v>
      </c>
      <c r="AE19" s="595"/>
      <c r="AF19" s="595"/>
      <c r="AG19" s="595"/>
      <c r="AH19" s="595"/>
      <c r="AI19" s="595"/>
      <c r="AJ19" s="595"/>
      <c r="AK19" s="595"/>
      <c r="AL19" s="596" t="s">
        <v>220</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131838</v>
      </c>
      <c r="BH19" s="592"/>
      <c r="BI19" s="592"/>
      <c r="BJ19" s="592"/>
      <c r="BK19" s="592"/>
      <c r="BL19" s="592"/>
      <c r="BM19" s="592"/>
      <c r="BN19" s="593"/>
      <c r="BO19" s="594">
        <v>6.7</v>
      </c>
      <c r="BP19" s="594"/>
      <c r="BQ19" s="594"/>
      <c r="BR19" s="594"/>
      <c r="BS19" s="600" t="s">
        <v>220</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220</v>
      </c>
      <c r="CS19" s="592"/>
      <c r="CT19" s="592"/>
      <c r="CU19" s="592"/>
      <c r="CV19" s="592"/>
      <c r="CW19" s="592"/>
      <c r="CX19" s="592"/>
      <c r="CY19" s="593"/>
      <c r="CZ19" s="594" t="s">
        <v>220</v>
      </c>
      <c r="DA19" s="594"/>
      <c r="DB19" s="594"/>
      <c r="DC19" s="594"/>
      <c r="DD19" s="600" t="s">
        <v>220</v>
      </c>
      <c r="DE19" s="592"/>
      <c r="DF19" s="592"/>
      <c r="DG19" s="592"/>
      <c r="DH19" s="592"/>
      <c r="DI19" s="592"/>
      <c r="DJ19" s="592"/>
      <c r="DK19" s="592"/>
      <c r="DL19" s="592"/>
      <c r="DM19" s="592"/>
      <c r="DN19" s="592"/>
      <c r="DO19" s="592"/>
      <c r="DP19" s="593"/>
      <c r="DQ19" s="600" t="s">
        <v>220</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4762809</v>
      </c>
      <c r="S20" s="592"/>
      <c r="T20" s="592"/>
      <c r="U20" s="592"/>
      <c r="V20" s="592"/>
      <c r="W20" s="592"/>
      <c r="X20" s="592"/>
      <c r="Y20" s="593"/>
      <c r="Z20" s="594">
        <v>60.2</v>
      </c>
      <c r="AA20" s="594"/>
      <c r="AB20" s="594"/>
      <c r="AC20" s="594"/>
      <c r="AD20" s="595">
        <v>4386889</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131838</v>
      </c>
      <c r="BH20" s="592"/>
      <c r="BI20" s="592"/>
      <c r="BJ20" s="592"/>
      <c r="BK20" s="592"/>
      <c r="BL20" s="592"/>
      <c r="BM20" s="592"/>
      <c r="BN20" s="593"/>
      <c r="BO20" s="594">
        <v>6.7</v>
      </c>
      <c r="BP20" s="594"/>
      <c r="BQ20" s="594"/>
      <c r="BR20" s="594"/>
      <c r="BS20" s="600" t="s">
        <v>220</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7716400</v>
      </c>
      <c r="CS20" s="592"/>
      <c r="CT20" s="592"/>
      <c r="CU20" s="592"/>
      <c r="CV20" s="592"/>
      <c r="CW20" s="592"/>
      <c r="CX20" s="592"/>
      <c r="CY20" s="593"/>
      <c r="CZ20" s="594">
        <v>100</v>
      </c>
      <c r="DA20" s="594"/>
      <c r="DB20" s="594"/>
      <c r="DC20" s="594"/>
      <c r="DD20" s="600">
        <v>1196768</v>
      </c>
      <c r="DE20" s="592"/>
      <c r="DF20" s="592"/>
      <c r="DG20" s="592"/>
      <c r="DH20" s="592"/>
      <c r="DI20" s="592"/>
      <c r="DJ20" s="592"/>
      <c r="DK20" s="592"/>
      <c r="DL20" s="592"/>
      <c r="DM20" s="592"/>
      <c r="DN20" s="592"/>
      <c r="DO20" s="592"/>
      <c r="DP20" s="593"/>
      <c r="DQ20" s="600">
        <v>5357488</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3358</v>
      </c>
      <c r="S21" s="592"/>
      <c r="T21" s="592"/>
      <c r="U21" s="592"/>
      <c r="V21" s="592"/>
      <c r="W21" s="592"/>
      <c r="X21" s="592"/>
      <c r="Y21" s="593"/>
      <c r="Z21" s="594">
        <v>0</v>
      </c>
      <c r="AA21" s="594"/>
      <c r="AB21" s="594"/>
      <c r="AC21" s="594"/>
      <c r="AD21" s="595">
        <v>3358</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1316</v>
      </c>
      <c r="BH21" s="592"/>
      <c r="BI21" s="592"/>
      <c r="BJ21" s="592"/>
      <c r="BK21" s="592"/>
      <c r="BL21" s="592"/>
      <c r="BM21" s="592"/>
      <c r="BN21" s="593"/>
      <c r="BO21" s="594">
        <v>0.1</v>
      </c>
      <c r="BP21" s="594"/>
      <c r="BQ21" s="594"/>
      <c r="BR21" s="594"/>
      <c r="BS21" s="600" t="s">
        <v>220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87786</v>
      </c>
      <c r="S22" s="592"/>
      <c r="T22" s="592"/>
      <c r="U22" s="592"/>
      <c r="V22" s="592"/>
      <c r="W22" s="592"/>
      <c r="X22" s="592"/>
      <c r="Y22" s="593"/>
      <c r="Z22" s="594">
        <v>1.1000000000000001</v>
      </c>
      <c r="AA22" s="594"/>
      <c r="AB22" s="594"/>
      <c r="AC22" s="594"/>
      <c r="AD22" s="595" t="s">
        <v>220</v>
      </c>
      <c r="AE22" s="595"/>
      <c r="AF22" s="595"/>
      <c r="AG22" s="595"/>
      <c r="AH22" s="595"/>
      <c r="AI22" s="595"/>
      <c r="AJ22" s="595"/>
      <c r="AK22" s="595"/>
      <c r="AL22" s="596" t="s">
        <v>220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220</v>
      </c>
      <c r="BH22" s="592"/>
      <c r="BI22" s="592"/>
      <c r="BJ22" s="592"/>
      <c r="BK22" s="592"/>
      <c r="BL22" s="592"/>
      <c r="BM22" s="592"/>
      <c r="BN22" s="593"/>
      <c r="BO22" s="594" t="s">
        <v>220</v>
      </c>
      <c r="BP22" s="594"/>
      <c r="BQ22" s="594"/>
      <c r="BR22" s="594"/>
      <c r="BS22" s="600" t="s">
        <v>220</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90634</v>
      </c>
      <c r="S23" s="592"/>
      <c r="T23" s="592"/>
      <c r="U23" s="592"/>
      <c r="V23" s="592"/>
      <c r="W23" s="592"/>
      <c r="X23" s="592"/>
      <c r="Y23" s="593"/>
      <c r="Z23" s="594">
        <v>1.1000000000000001</v>
      </c>
      <c r="AA23" s="594"/>
      <c r="AB23" s="594"/>
      <c r="AC23" s="594"/>
      <c r="AD23" s="595">
        <v>2362</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130522</v>
      </c>
      <c r="BH23" s="592"/>
      <c r="BI23" s="592"/>
      <c r="BJ23" s="592"/>
      <c r="BK23" s="592"/>
      <c r="BL23" s="592"/>
      <c r="BM23" s="592"/>
      <c r="BN23" s="593"/>
      <c r="BO23" s="594">
        <v>6.6</v>
      </c>
      <c r="BP23" s="594"/>
      <c r="BQ23" s="594"/>
      <c r="BR23" s="594"/>
      <c r="BS23" s="600" t="s">
        <v>220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13701</v>
      </c>
      <c r="S24" s="592"/>
      <c r="T24" s="592"/>
      <c r="U24" s="592"/>
      <c r="V24" s="592"/>
      <c r="W24" s="592"/>
      <c r="X24" s="592"/>
      <c r="Y24" s="593"/>
      <c r="Z24" s="594">
        <v>0.2</v>
      </c>
      <c r="AA24" s="594"/>
      <c r="AB24" s="594"/>
      <c r="AC24" s="594"/>
      <c r="AD24" s="595" t="s">
        <v>220</v>
      </c>
      <c r="AE24" s="595"/>
      <c r="AF24" s="595"/>
      <c r="AG24" s="595"/>
      <c r="AH24" s="595"/>
      <c r="AI24" s="595"/>
      <c r="AJ24" s="595"/>
      <c r="AK24" s="595"/>
      <c r="AL24" s="596" t="s">
        <v>220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220</v>
      </c>
      <c r="BH24" s="592"/>
      <c r="BI24" s="592"/>
      <c r="BJ24" s="592"/>
      <c r="BK24" s="592"/>
      <c r="BL24" s="592"/>
      <c r="BM24" s="592"/>
      <c r="BN24" s="593"/>
      <c r="BO24" s="594" t="s">
        <v>220</v>
      </c>
      <c r="BP24" s="594"/>
      <c r="BQ24" s="594"/>
      <c r="BR24" s="594"/>
      <c r="BS24" s="600" t="s">
        <v>220</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2870801</v>
      </c>
      <c r="CS24" s="581"/>
      <c r="CT24" s="581"/>
      <c r="CU24" s="581"/>
      <c r="CV24" s="581"/>
      <c r="CW24" s="581"/>
      <c r="CX24" s="581"/>
      <c r="CY24" s="582"/>
      <c r="CZ24" s="618">
        <v>37.200000000000003</v>
      </c>
      <c r="DA24" s="619"/>
      <c r="DB24" s="619"/>
      <c r="DC24" s="620"/>
      <c r="DD24" s="617">
        <v>2278599</v>
      </c>
      <c r="DE24" s="581"/>
      <c r="DF24" s="581"/>
      <c r="DG24" s="581"/>
      <c r="DH24" s="581"/>
      <c r="DI24" s="581"/>
      <c r="DJ24" s="581"/>
      <c r="DK24" s="582"/>
      <c r="DL24" s="617">
        <v>2245477</v>
      </c>
      <c r="DM24" s="581"/>
      <c r="DN24" s="581"/>
      <c r="DO24" s="581"/>
      <c r="DP24" s="581"/>
      <c r="DQ24" s="581"/>
      <c r="DR24" s="581"/>
      <c r="DS24" s="581"/>
      <c r="DT24" s="581"/>
      <c r="DU24" s="581"/>
      <c r="DV24" s="582"/>
      <c r="DW24" s="585">
        <v>47.6</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737991</v>
      </c>
      <c r="S25" s="592"/>
      <c r="T25" s="592"/>
      <c r="U25" s="592"/>
      <c r="V25" s="592"/>
      <c r="W25" s="592"/>
      <c r="X25" s="592"/>
      <c r="Y25" s="593"/>
      <c r="Z25" s="594">
        <v>9.3000000000000007</v>
      </c>
      <c r="AA25" s="594"/>
      <c r="AB25" s="594"/>
      <c r="AC25" s="594"/>
      <c r="AD25" s="595" t="s">
        <v>220</v>
      </c>
      <c r="AE25" s="595"/>
      <c r="AF25" s="595"/>
      <c r="AG25" s="595"/>
      <c r="AH25" s="595"/>
      <c r="AI25" s="595"/>
      <c r="AJ25" s="595"/>
      <c r="AK25" s="595"/>
      <c r="AL25" s="596" t="s">
        <v>220</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220</v>
      </c>
      <c r="BH25" s="592"/>
      <c r="BI25" s="592"/>
      <c r="BJ25" s="592"/>
      <c r="BK25" s="592"/>
      <c r="BL25" s="592"/>
      <c r="BM25" s="592"/>
      <c r="BN25" s="593"/>
      <c r="BO25" s="594" t="s">
        <v>220</v>
      </c>
      <c r="BP25" s="594"/>
      <c r="BQ25" s="594"/>
      <c r="BR25" s="594"/>
      <c r="BS25" s="600" t="s">
        <v>220</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1314229</v>
      </c>
      <c r="CS25" s="623"/>
      <c r="CT25" s="623"/>
      <c r="CU25" s="623"/>
      <c r="CV25" s="623"/>
      <c r="CW25" s="623"/>
      <c r="CX25" s="623"/>
      <c r="CY25" s="624"/>
      <c r="CZ25" s="625">
        <v>17</v>
      </c>
      <c r="DA25" s="626"/>
      <c r="DB25" s="626"/>
      <c r="DC25" s="627"/>
      <c r="DD25" s="600">
        <v>1197662</v>
      </c>
      <c r="DE25" s="623"/>
      <c r="DF25" s="623"/>
      <c r="DG25" s="623"/>
      <c r="DH25" s="623"/>
      <c r="DI25" s="623"/>
      <c r="DJ25" s="623"/>
      <c r="DK25" s="624"/>
      <c r="DL25" s="600">
        <v>1165079</v>
      </c>
      <c r="DM25" s="623"/>
      <c r="DN25" s="623"/>
      <c r="DO25" s="623"/>
      <c r="DP25" s="623"/>
      <c r="DQ25" s="623"/>
      <c r="DR25" s="623"/>
      <c r="DS25" s="623"/>
      <c r="DT25" s="623"/>
      <c r="DU25" s="623"/>
      <c r="DV25" s="624"/>
      <c r="DW25" s="596">
        <v>24.7</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220</v>
      </c>
      <c r="S26" s="592"/>
      <c r="T26" s="592"/>
      <c r="U26" s="592"/>
      <c r="V26" s="592"/>
      <c r="W26" s="592"/>
      <c r="X26" s="592"/>
      <c r="Y26" s="593"/>
      <c r="Z26" s="594" t="s">
        <v>220</v>
      </c>
      <c r="AA26" s="594"/>
      <c r="AB26" s="594"/>
      <c r="AC26" s="594"/>
      <c r="AD26" s="595" t="s">
        <v>220</v>
      </c>
      <c r="AE26" s="595"/>
      <c r="AF26" s="595"/>
      <c r="AG26" s="595"/>
      <c r="AH26" s="595"/>
      <c r="AI26" s="595"/>
      <c r="AJ26" s="595"/>
      <c r="AK26" s="595"/>
      <c r="AL26" s="596" t="s">
        <v>220</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220</v>
      </c>
      <c r="BH26" s="592"/>
      <c r="BI26" s="592"/>
      <c r="BJ26" s="592"/>
      <c r="BK26" s="592"/>
      <c r="BL26" s="592"/>
      <c r="BM26" s="592"/>
      <c r="BN26" s="593"/>
      <c r="BO26" s="594" t="s">
        <v>220</v>
      </c>
      <c r="BP26" s="594"/>
      <c r="BQ26" s="594"/>
      <c r="BR26" s="594"/>
      <c r="BS26" s="600" t="s">
        <v>220</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723987</v>
      </c>
      <c r="CS26" s="592"/>
      <c r="CT26" s="592"/>
      <c r="CU26" s="592"/>
      <c r="CV26" s="592"/>
      <c r="CW26" s="592"/>
      <c r="CX26" s="592"/>
      <c r="CY26" s="593"/>
      <c r="CZ26" s="625">
        <v>9.4</v>
      </c>
      <c r="DA26" s="626"/>
      <c r="DB26" s="626"/>
      <c r="DC26" s="627"/>
      <c r="DD26" s="600">
        <v>642953</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679800</v>
      </c>
      <c r="S27" s="592"/>
      <c r="T27" s="592"/>
      <c r="U27" s="592"/>
      <c r="V27" s="592"/>
      <c r="W27" s="592"/>
      <c r="X27" s="592"/>
      <c r="Y27" s="593"/>
      <c r="Z27" s="594">
        <v>8.6</v>
      </c>
      <c r="AA27" s="594"/>
      <c r="AB27" s="594"/>
      <c r="AC27" s="594"/>
      <c r="AD27" s="595" t="s">
        <v>220</v>
      </c>
      <c r="AE27" s="595"/>
      <c r="AF27" s="595"/>
      <c r="AG27" s="595"/>
      <c r="AH27" s="595"/>
      <c r="AI27" s="595"/>
      <c r="AJ27" s="595"/>
      <c r="AK27" s="595"/>
      <c r="AL27" s="596" t="s">
        <v>220</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1980017</v>
      </c>
      <c r="BH27" s="592"/>
      <c r="BI27" s="592"/>
      <c r="BJ27" s="592"/>
      <c r="BK27" s="592"/>
      <c r="BL27" s="592"/>
      <c r="BM27" s="592"/>
      <c r="BN27" s="593"/>
      <c r="BO27" s="594">
        <v>100</v>
      </c>
      <c r="BP27" s="594"/>
      <c r="BQ27" s="594"/>
      <c r="BR27" s="594"/>
      <c r="BS27" s="600">
        <v>7864</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678229</v>
      </c>
      <c r="CS27" s="623"/>
      <c r="CT27" s="623"/>
      <c r="CU27" s="623"/>
      <c r="CV27" s="623"/>
      <c r="CW27" s="623"/>
      <c r="CX27" s="623"/>
      <c r="CY27" s="624"/>
      <c r="CZ27" s="625">
        <v>8.8000000000000007</v>
      </c>
      <c r="DA27" s="626"/>
      <c r="DB27" s="626"/>
      <c r="DC27" s="627"/>
      <c r="DD27" s="600">
        <v>230570</v>
      </c>
      <c r="DE27" s="623"/>
      <c r="DF27" s="623"/>
      <c r="DG27" s="623"/>
      <c r="DH27" s="623"/>
      <c r="DI27" s="623"/>
      <c r="DJ27" s="623"/>
      <c r="DK27" s="624"/>
      <c r="DL27" s="600">
        <v>230031</v>
      </c>
      <c r="DM27" s="623"/>
      <c r="DN27" s="623"/>
      <c r="DO27" s="623"/>
      <c r="DP27" s="623"/>
      <c r="DQ27" s="623"/>
      <c r="DR27" s="623"/>
      <c r="DS27" s="623"/>
      <c r="DT27" s="623"/>
      <c r="DU27" s="623"/>
      <c r="DV27" s="624"/>
      <c r="DW27" s="596">
        <v>4.9000000000000004</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10304</v>
      </c>
      <c r="S28" s="592"/>
      <c r="T28" s="592"/>
      <c r="U28" s="592"/>
      <c r="V28" s="592"/>
      <c r="W28" s="592"/>
      <c r="X28" s="592"/>
      <c r="Y28" s="593"/>
      <c r="Z28" s="594">
        <v>0.1</v>
      </c>
      <c r="AA28" s="594"/>
      <c r="AB28" s="594"/>
      <c r="AC28" s="594"/>
      <c r="AD28" s="595">
        <v>2064</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878343</v>
      </c>
      <c r="CS28" s="592"/>
      <c r="CT28" s="592"/>
      <c r="CU28" s="592"/>
      <c r="CV28" s="592"/>
      <c r="CW28" s="592"/>
      <c r="CX28" s="592"/>
      <c r="CY28" s="593"/>
      <c r="CZ28" s="625">
        <v>11.4</v>
      </c>
      <c r="DA28" s="626"/>
      <c r="DB28" s="626"/>
      <c r="DC28" s="627"/>
      <c r="DD28" s="600">
        <v>850367</v>
      </c>
      <c r="DE28" s="592"/>
      <c r="DF28" s="592"/>
      <c r="DG28" s="592"/>
      <c r="DH28" s="592"/>
      <c r="DI28" s="592"/>
      <c r="DJ28" s="592"/>
      <c r="DK28" s="593"/>
      <c r="DL28" s="600">
        <v>850367</v>
      </c>
      <c r="DM28" s="592"/>
      <c r="DN28" s="592"/>
      <c r="DO28" s="592"/>
      <c r="DP28" s="592"/>
      <c r="DQ28" s="592"/>
      <c r="DR28" s="592"/>
      <c r="DS28" s="592"/>
      <c r="DT28" s="592"/>
      <c r="DU28" s="592"/>
      <c r="DV28" s="593"/>
      <c r="DW28" s="596">
        <v>18</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2580</v>
      </c>
      <c r="S29" s="592"/>
      <c r="T29" s="592"/>
      <c r="U29" s="592"/>
      <c r="V29" s="592"/>
      <c r="W29" s="592"/>
      <c r="X29" s="592"/>
      <c r="Y29" s="593"/>
      <c r="Z29" s="594">
        <v>0</v>
      </c>
      <c r="AA29" s="594"/>
      <c r="AB29" s="594"/>
      <c r="AC29" s="594"/>
      <c r="AD29" s="595" t="s">
        <v>220</v>
      </c>
      <c r="AE29" s="595"/>
      <c r="AF29" s="595"/>
      <c r="AG29" s="595"/>
      <c r="AH29" s="595"/>
      <c r="AI29" s="595"/>
      <c r="AJ29" s="595"/>
      <c r="AK29" s="595"/>
      <c r="AL29" s="596" t="s">
        <v>220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878343</v>
      </c>
      <c r="CS29" s="623"/>
      <c r="CT29" s="623"/>
      <c r="CU29" s="623"/>
      <c r="CV29" s="623"/>
      <c r="CW29" s="623"/>
      <c r="CX29" s="623"/>
      <c r="CY29" s="624"/>
      <c r="CZ29" s="625">
        <v>11.4</v>
      </c>
      <c r="DA29" s="626"/>
      <c r="DB29" s="626"/>
      <c r="DC29" s="627"/>
      <c r="DD29" s="600">
        <v>850367</v>
      </c>
      <c r="DE29" s="623"/>
      <c r="DF29" s="623"/>
      <c r="DG29" s="623"/>
      <c r="DH29" s="623"/>
      <c r="DI29" s="623"/>
      <c r="DJ29" s="623"/>
      <c r="DK29" s="624"/>
      <c r="DL29" s="600">
        <v>850367</v>
      </c>
      <c r="DM29" s="623"/>
      <c r="DN29" s="623"/>
      <c r="DO29" s="623"/>
      <c r="DP29" s="623"/>
      <c r="DQ29" s="623"/>
      <c r="DR29" s="623"/>
      <c r="DS29" s="623"/>
      <c r="DT29" s="623"/>
      <c r="DU29" s="623"/>
      <c r="DV29" s="624"/>
      <c r="DW29" s="596">
        <v>18</v>
      </c>
      <c r="DX29" s="621"/>
      <c r="DY29" s="621"/>
      <c r="DZ29" s="621"/>
      <c r="EA29" s="621"/>
      <c r="EB29" s="621"/>
      <c r="EC29" s="622"/>
    </row>
    <row r="30" spans="2:133" ht="11.25" customHeight="1" x14ac:dyDescent="0.15">
      <c r="B30" s="588" t="s">
        <v>289</v>
      </c>
      <c r="C30" s="589"/>
      <c r="D30" s="589"/>
      <c r="E30" s="589"/>
      <c r="F30" s="589"/>
      <c r="G30" s="589"/>
      <c r="H30" s="589"/>
      <c r="I30" s="589"/>
      <c r="J30" s="589"/>
      <c r="K30" s="589"/>
      <c r="L30" s="589"/>
      <c r="M30" s="589"/>
      <c r="N30" s="589"/>
      <c r="O30" s="589"/>
      <c r="P30" s="589"/>
      <c r="Q30" s="590"/>
      <c r="R30" s="591">
        <v>312824</v>
      </c>
      <c r="S30" s="592"/>
      <c r="T30" s="592"/>
      <c r="U30" s="592"/>
      <c r="V30" s="592"/>
      <c r="W30" s="592"/>
      <c r="X30" s="592"/>
      <c r="Y30" s="593"/>
      <c r="Z30" s="594">
        <v>4</v>
      </c>
      <c r="AA30" s="594"/>
      <c r="AB30" s="594"/>
      <c r="AC30" s="594"/>
      <c r="AD30" s="595" t="s">
        <v>220</v>
      </c>
      <c r="AE30" s="595"/>
      <c r="AF30" s="595"/>
      <c r="AG30" s="595"/>
      <c r="AH30" s="595"/>
      <c r="AI30" s="595"/>
      <c r="AJ30" s="595"/>
      <c r="AK30" s="595"/>
      <c r="AL30" s="596" t="s">
        <v>220</v>
      </c>
      <c r="AM30" s="597"/>
      <c r="AN30" s="597"/>
      <c r="AO30" s="598"/>
      <c r="AP30" s="637" t="s">
        <v>290</v>
      </c>
      <c r="AQ30" s="638"/>
      <c r="AR30" s="638"/>
      <c r="AS30" s="638"/>
      <c r="AT30" s="643" t="s">
        <v>291</v>
      </c>
      <c r="AU30" s="182"/>
      <c r="AV30" s="182"/>
      <c r="AW30" s="182"/>
      <c r="AX30" s="577" t="s">
        <v>169</v>
      </c>
      <c r="AY30" s="578"/>
      <c r="AZ30" s="578"/>
      <c r="BA30" s="578"/>
      <c r="BB30" s="578"/>
      <c r="BC30" s="578"/>
      <c r="BD30" s="578"/>
      <c r="BE30" s="578"/>
      <c r="BF30" s="579"/>
      <c r="BG30" s="649">
        <v>98.9</v>
      </c>
      <c r="BH30" s="650"/>
      <c r="BI30" s="650"/>
      <c r="BJ30" s="650"/>
      <c r="BK30" s="650"/>
      <c r="BL30" s="650"/>
      <c r="BM30" s="586">
        <v>93.8</v>
      </c>
      <c r="BN30" s="650"/>
      <c r="BO30" s="650"/>
      <c r="BP30" s="650"/>
      <c r="BQ30" s="651"/>
      <c r="BR30" s="649">
        <v>98.8</v>
      </c>
      <c r="BS30" s="650"/>
      <c r="BT30" s="650"/>
      <c r="BU30" s="650"/>
      <c r="BV30" s="650"/>
      <c r="BW30" s="650"/>
      <c r="BX30" s="586">
        <v>93.8</v>
      </c>
      <c r="BY30" s="650"/>
      <c r="BZ30" s="650"/>
      <c r="CA30" s="650"/>
      <c r="CB30" s="651"/>
      <c r="CD30" s="654"/>
      <c r="CE30" s="655"/>
      <c r="CF30" s="605" t="s">
        <v>292</v>
      </c>
      <c r="CG30" s="606"/>
      <c r="CH30" s="606"/>
      <c r="CI30" s="606"/>
      <c r="CJ30" s="606"/>
      <c r="CK30" s="606"/>
      <c r="CL30" s="606"/>
      <c r="CM30" s="606"/>
      <c r="CN30" s="606"/>
      <c r="CO30" s="606"/>
      <c r="CP30" s="606"/>
      <c r="CQ30" s="607"/>
      <c r="CR30" s="591">
        <v>780596</v>
      </c>
      <c r="CS30" s="592"/>
      <c r="CT30" s="592"/>
      <c r="CU30" s="592"/>
      <c r="CV30" s="592"/>
      <c r="CW30" s="592"/>
      <c r="CX30" s="592"/>
      <c r="CY30" s="593"/>
      <c r="CZ30" s="625">
        <v>10.1</v>
      </c>
      <c r="DA30" s="626"/>
      <c r="DB30" s="626"/>
      <c r="DC30" s="627"/>
      <c r="DD30" s="600">
        <v>752620</v>
      </c>
      <c r="DE30" s="592"/>
      <c r="DF30" s="592"/>
      <c r="DG30" s="592"/>
      <c r="DH30" s="592"/>
      <c r="DI30" s="592"/>
      <c r="DJ30" s="592"/>
      <c r="DK30" s="593"/>
      <c r="DL30" s="600">
        <v>752620</v>
      </c>
      <c r="DM30" s="592"/>
      <c r="DN30" s="592"/>
      <c r="DO30" s="592"/>
      <c r="DP30" s="592"/>
      <c r="DQ30" s="592"/>
      <c r="DR30" s="592"/>
      <c r="DS30" s="592"/>
      <c r="DT30" s="592"/>
      <c r="DU30" s="592"/>
      <c r="DV30" s="593"/>
      <c r="DW30" s="596">
        <v>16</v>
      </c>
      <c r="DX30" s="621"/>
      <c r="DY30" s="621"/>
      <c r="DZ30" s="621"/>
      <c r="EA30" s="621"/>
      <c r="EB30" s="621"/>
      <c r="EC30" s="622"/>
    </row>
    <row r="31" spans="2:133" ht="11.25" customHeight="1" x14ac:dyDescent="0.15">
      <c r="B31" s="588" t="s">
        <v>293</v>
      </c>
      <c r="C31" s="589"/>
      <c r="D31" s="589"/>
      <c r="E31" s="589"/>
      <c r="F31" s="589"/>
      <c r="G31" s="589"/>
      <c r="H31" s="589"/>
      <c r="I31" s="589"/>
      <c r="J31" s="589"/>
      <c r="K31" s="589"/>
      <c r="L31" s="589"/>
      <c r="M31" s="589"/>
      <c r="N31" s="589"/>
      <c r="O31" s="589"/>
      <c r="P31" s="589"/>
      <c r="Q31" s="590"/>
      <c r="R31" s="591">
        <v>44694</v>
      </c>
      <c r="S31" s="592"/>
      <c r="T31" s="592"/>
      <c r="U31" s="592"/>
      <c r="V31" s="592"/>
      <c r="W31" s="592"/>
      <c r="X31" s="592"/>
      <c r="Y31" s="593"/>
      <c r="Z31" s="594">
        <v>0.6</v>
      </c>
      <c r="AA31" s="594"/>
      <c r="AB31" s="594"/>
      <c r="AC31" s="594"/>
      <c r="AD31" s="595" t="s">
        <v>220</v>
      </c>
      <c r="AE31" s="595"/>
      <c r="AF31" s="595"/>
      <c r="AG31" s="595"/>
      <c r="AH31" s="595"/>
      <c r="AI31" s="595"/>
      <c r="AJ31" s="595"/>
      <c r="AK31" s="595"/>
      <c r="AL31" s="596" t="s">
        <v>220</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99.3</v>
      </c>
      <c r="BH31" s="623"/>
      <c r="BI31" s="623"/>
      <c r="BJ31" s="623"/>
      <c r="BK31" s="623"/>
      <c r="BL31" s="623"/>
      <c r="BM31" s="597">
        <v>96.8</v>
      </c>
      <c r="BN31" s="647"/>
      <c r="BO31" s="647"/>
      <c r="BP31" s="647"/>
      <c r="BQ31" s="648"/>
      <c r="BR31" s="646">
        <v>99</v>
      </c>
      <c r="BS31" s="623"/>
      <c r="BT31" s="623"/>
      <c r="BU31" s="623"/>
      <c r="BV31" s="623"/>
      <c r="BW31" s="623"/>
      <c r="BX31" s="597">
        <v>96.8</v>
      </c>
      <c r="BY31" s="647"/>
      <c r="BZ31" s="647"/>
      <c r="CA31" s="647"/>
      <c r="CB31" s="648"/>
      <c r="CD31" s="654"/>
      <c r="CE31" s="655"/>
      <c r="CF31" s="605" t="s">
        <v>296</v>
      </c>
      <c r="CG31" s="606"/>
      <c r="CH31" s="606"/>
      <c r="CI31" s="606"/>
      <c r="CJ31" s="606"/>
      <c r="CK31" s="606"/>
      <c r="CL31" s="606"/>
      <c r="CM31" s="606"/>
      <c r="CN31" s="606"/>
      <c r="CO31" s="606"/>
      <c r="CP31" s="606"/>
      <c r="CQ31" s="607"/>
      <c r="CR31" s="591">
        <v>97747</v>
      </c>
      <c r="CS31" s="623"/>
      <c r="CT31" s="623"/>
      <c r="CU31" s="623"/>
      <c r="CV31" s="623"/>
      <c r="CW31" s="623"/>
      <c r="CX31" s="623"/>
      <c r="CY31" s="624"/>
      <c r="CZ31" s="625">
        <v>1.3</v>
      </c>
      <c r="DA31" s="626"/>
      <c r="DB31" s="626"/>
      <c r="DC31" s="627"/>
      <c r="DD31" s="600">
        <v>97747</v>
      </c>
      <c r="DE31" s="623"/>
      <c r="DF31" s="623"/>
      <c r="DG31" s="623"/>
      <c r="DH31" s="623"/>
      <c r="DI31" s="623"/>
      <c r="DJ31" s="623"/>
      <c r="DK31" s="624"/>
      <c r="DL31" s="600">
        <v>97747</v>
      </c>
      <c r="DM31" s="623"/>
      <c r="DN31" s="623"/>
      <c r="DO31" s="623"/>
      <c r="DP31" s="623"/>
      <c r="DQ31" s="623"/>
      <c r="DR31" s="623"/>
      <c r="DS31" s="623"/>
      <c r="DT31" s="623"/>
      <c r="DU31" s="623"/>
      <c r="DV31" s="624"/>
      <c r="DW31" s="596">
        <v>2.1</v>
      </c>
      <c r="DX31" s="621"/>
      <c r="DY31" s="621"/>
      <c r="DZ31" s="621"/>
      <c r="EA31" s="621"/>
      <c r="EB31" s="621"/>
      <c r="EC31" s="622"/>
    </row>
    <row r="32" spans="2:133" ht="11.25" customHeight="1" x14ac:dyDescent="0.15">
      <c r="B32" s="588" t="s">
        <v>297</v>
      </c>
      <c r="C32" s="589"/>
      <c r="D32" s="589"/>
      <c r="E32" s="589"/>
      <c r="F32" s="589"/>
      <c r="G32" s="589"/>
      <c r="H32" s="589"/>
      <c r="I32" s="589"/>
      <c r="J32" s="589"/>
      <c r="K32" s="589"/>
      <c r="L32" s="589"/>
      <c r="M32" s="589"/>
      <c r="N32" s="589"/>
      <c r="O32" s="589"/>
      <c r="P32" s="589"/>
      <c r="Q32" s="590"/>
      <c r="R32" s="591">
        <v>432360</v>
      </c>
      <c r="S32" s="592"/>
      <c r="T32" s="592"/>
      <c r="U32" s="592"/>
      <c r="V32" s="592"/>
      <c r="W32" s="592"/>
      <c r="X32" s="592"/>
      <c r="Y32" s="593"/>
      <c r="Z32" s="594">
        <v>5.5</v>
      </c>
      <c r="AA32" s="594"/>
      <c r="AB32" s="594"/>
      <c r="AC32" s="594"/>
      <c r="AD32" s="595">
        <v>862</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98.5</v>
      </c>
      <c r="BH32" s="659"/>
      <c r="BI32" s="659"/>
      <c r="BJ32" s="659"/>
      <c r="BK32" s="659"/>
      <c r="BL32" s="659"/>
      <c r="BM32" s="660">
        <v>91</v>
      </c>
      <c r="BN32" s="659"/>
      <c r="BO32" s="659"/>
      <c r="BP32" s="659"/>
      <c r="BQ32" s="661"/>
      <c r="BR32" s="658">
        <v>98.5</v>
      </c>
      <c r="BS32" s="659"/>
      <c r="BT32" s="659"/>
      <c r="BU32" s="659"/>
      <c r="BV32" s="659"/>
      <c r="BW32" s="659"/>
      <c r="BX32" s="660">
        <v>90.9</v>
      </c>
      <c r="BY32" s="659"/>
      <c r="BZ32" s="659"/>
      <c r="CA32" s="659"/>
      <c r="CB32" s="661"/>
      <c r="CD32" s="656"/>
      <c r="CE32" s="657"/>
      <c r="CF32" s="605" t="s">
        <v>299</v>
      </c>
      <c r="CG32" s="606"/>
      <c r="CH32" s="606"/>
      <c r="CI32" s="606"/>
      <c r="CJ32" s="606"/>
      <c r="CK32" s="606"/>
      <c r="CL32" s="606"/>
      <c r="CM32" s="606"/>
      <c r="CN32" s="606"/>
      <c r="CO32" s="606"/>
      <c r="CP32" s="606"/>
      <c r="CQ32" s="607"/>
      <c r="CR32" s="591" t="s">
        <v>220</v>
      </c>
      <c r="CS32" s="592"/>
      <c r="CT32" s="592"/>
      <c r="CU32" s="592"/>
      <c r="CV32" s="592"/>
      <c r="CW32" s="592"/>
      <c r="CX32" s="592"/>
      <c r="CY32" s="593"/>
      <c r="CZ32" s="625" t="s">
        <v>220</v>
      </c>
      <c r="DA32" s="626"/>
      <c r="DB32" s="626"/>
      <c r="DC32" s="627"/>
      <c r="DD32" s="600" t="s">
        <v>220</v>
      </c>
      <c r="DE32" s="592"/>
      <c r="DF32" s="592"/>
      <c r="DG32" s="592"/>
      <c r="DH32" s="592"/>
      <c r="DI32" s="592"/>
      <c r="DJ32" s="592"/>
      <c r="DK32" s="593"/>
      <c r="DL32" s="600" t="s">
        <v>220</v>
      </c>
      <c r="DM32" s="592"/>
      <c r="DN32" s="592"/>
      <c r="DO32" s="592"/>
      <c r="DP32" s="592"/>
      <c r="DQ32" s="592"/>
      <c r="DR32" s="592"/>
      <c r="DS32" s="592"/>
      <c r="DT32" s="592"/>
      <c r="DU32" s="592"/>
      <c r="DV32" s="593"/>
      <c r="DW32" s="596" t="s">
        <v>220</v>
      </c>
      <c r="DX32" s="621"/>
      <c r="DY32" s="621"/>
      <c r="DZ32" s="621"/>
      <c r="EA32" s="621"/>
      <c r="EB32" s="621"/>
      <c r="EC32" s="622"/>
    </row>
    <row r="33" spans="2:133" ht="11.25" customHeight="1" x14ac:dyDescent="0.15">
      <c r="B33" s="588" t="s">
        <v>300</v>
      </c>
      <c r="C33" s="589"/>
      <c r="D33" s="589"/>
      <c r="E33" s="589"/>
      <c r="F33" s="589"/>
      <c r="G33" s="589"/>
      <c r="H33" s="589"/>
      <c r="I33" s="589"/>
      <c r="J33" s="589"/>
      <c r="K33" s="589"/>
      <c r="L33" s="589"/>
      <c r="M33" s="589"/>
      <c r="N33" s="589"/>
      <c r="O33" s="589"/>
      <c r="P33" s="589"/>
      <c r="Q33" s="590"/>
      <c r="R33" s="591">
        <v>726500</v>
      </c>
      <c r="S33" s="592"/>
      <c r="T33" s="592"/>
      <c r="U33" s="592"/>
      <c r="V33" s="592"/>
      <c r="W33" s="592"/>
      <c r="X33" s="592"/>
      <c r="Y33" s="593"/>
      <c r="Z33" s="594">
        <v>9.1999999999999993</v>
      </c>
      <c r="AA33" s="594"/>
      <c r="AB33" s="594"/>
      <c r="AC33" s="594"/>
      <c r="AD33" s="595" t="s">
        <v>220</v>
      </c>
      <c r="AE33" s="595"/>
      <c r="AF33" s="595"/>
      <c r="AG33" s="595"/>
      <c r="AH33" s="595"/>
      <c r="AI33" s="595"/>
      <c r="AJ33" s="595"/>
      <c r="AK33" s="595"/>
      <c r="AL33" s="596" t="s">
        <v>220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3509579</v>
      </c>
      <c r="CS33" s="623"/>
      <c r="CT33" s="623"/>
      <c r="CU33" s="623"/>
      <c r="CV33" s="623"/>
      <c r="CW33" s="623"/>
      <c r="CX33" s="623"/>
      <c r="CY33" s="624"/>
      <c r="CZ33" s="625">
        <v>45.5</v>
      </c>
      <c r="DA33" s="626"/>
      <c r="DB33" s="626"/>
      <c r="DC33" s="627"/>
      <c r="DD33" s="600">
        <v>2731322</v>
      </c>
      <c r="DE33" s="623"/>
      <c r="DF33" s="623"/>
      <c r="DG33" s="623"/>
      <c r="DH33" s="623"/>
      <c r="DI33" s="623"/>
      <c r="DJ33" s="623"/>
      <c r="DK33" s="624"/>
      <c r="DL33" s="600">
        <v>2217760</v>
      </c>
      <c r="DM33" s="623"/>
      <c r="DN33" s="623"/>
      <c r="DO33" s="623"/>
      <c r="DP33" s="623"/>
      <c r="DQ33" s="623"/>
      <c r="DR33" s="623"/>
      <c r="DS33" s="623"/>
      <c r="DT33" s="623"/>
      <c r="DU33" s="623"/>
      <c r="DV33" s="624"/>
      <c r="DW33" s="596">
        <v>47</v>
      </c>
      <c r="DX33" s="621"/>
      <c r="DY33" s="621"/>
      <c r="DZ33" s="621"/>
      <c r="EA33" s="621"/>
      <c r="EB33" s="621"/>
      <c r="EC33" s="622"/>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220</v>
      </c>
      <c r="S34" s="592"/>
      <c r="T34" s="592"/>
      <c r="U34" s="592"/>
      <c r="V34" s="592"/>
      <c r="W34" s="592"/>
      <c r="X34" s="592"/>
      <c r="Y34" s="593"/>
      <c r="Z34" s="594" t="s">
        <v>220</v>
      </c>
      <c r="AA34" s="594"/>
      <c r="AB34" s="594"/>
      <c r="AC34" s="594"/>
      <c r="AD34" s="595" t="s">
        <v>220</v>
      </c>
      <c r="AE34" s="595"/>
      <c r="AF34" s="595"/>
      <c r="AG34" s="595"/>
      <c r="AH34" s="595"/>
      <c r="AI34" s="595"/>
      <c r="AJ34" s="595"/>
      <c r="AK34" s="595"/>
      <c r="AL34" s="596" t="s">
        <v>220</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1091016</v>
      </c>
      <c r="CS34" s="592"/>
      <c r="CT34" s="592"/>
      <c r="CU34" s="592"/>
      <c r="CV34" s="592"/>
      <c r="CW34" s="592"/>
      <c r="CX34" s="592"/>
      <c r="CY34" s="593"/>
      <c r="CZ34" s="625">
        <v>14.1</v>
      </c>
      <c r="DA34" s="626"/>
      <c r="DB34" s="626"/>
      <c r="DC34" s="627"/>
      <c r="DD34" s="600">
        <v>837481</v>
      </c>
      <c r="DE34" s="592"/>
      <c r="DF34" s="592"/>
      <c r="DG34" s="592"/>
      <c r="DH34" s="592"/>
      <c r="DI34" s="592"/>
      <c r="DJ34" s="592"/>
      <c r="DK34" s="593"/>
      <c r="DL34" s="600">
        <v>617745</v>
      </c>
      <c r="DM34" s="592"/>
      <c r="DN34" s="592"/>
      <c r="DO34" s="592"/>
      <c r="DP34" s="592"/>
      <c r="DQ34" s="592"/>
      <c r="DR34" s="592"/>
      <c r="DS34" s="592"/>
      <c r="DT34" s="592"/>
      <c r="DU34" s="592"/>
      <c r="DV34" s="593"/>
      <c r="DW34" s="596">
        <v>13.1</v>
      </c>
      <c r="DX34" s="621"/>
      <c r="DY34" s="621"/>
      <c r="DZ34" s="621"/>
      <c r="EA34" s="621"/>
      <c r="EB34" s="621"/>
      <c r="EC34" s="622"/>
    </row>
    <row r="35" spans="2:133" ht="11.25" customHeight="1" x14ac:dyDescent="0.15">
      <c r="B35" s="588" t="s">
        <v>306</v>
      </c>
      <c r="C35" s="589"/>
      <c r="D35" s="589"/>
      <c r="E35" s="589"/>
      <c r="F35" s="589"/>
      <c r="G35" s="589"/>
      <c r="H35" s="589"/>
      <c r="I35" s="589"/>
      <c r="J35" s="589"/>
      <c r="K35" s="589"/>
      <c r="L35" s="589"/>
      <c r="M35" s="589"/>
      <c r="N35" s="589"/>
      <c r="O35" s="589"/>
      <c r="P35" s="589"/>
      <c r="Q35" s="590"/>
      <c r="R35" s="591">
        <v>320400</v>
      </c>
      <c r="S35" s="592"/>
      <c r="T35" s="592"/>
      <c r="U35" s="592"/>
      <c r="V35" s="592"/>
      <c r="W35" s="592"/>
      <c r="X35" s="592"/>
      <c r="Y35" s="593"/>
      <c r="Z35" s="594">
        <v>4.0999999999999996</v>
      </c>
      <c r="AA35" s="594"/>
      <c r="AB35" s="594"/>
      <c r="AC35" s="594"/>
      <c r="AD35" s="595" t="s">
        <v>220</v>
      </c>
      <c r="AE35" s="595"/>
      <c r="AF35" s="595"/>
      <c r="AG35" s="595"/>
      <c r="AH35" s="595"/>
      <c r="AI35" s="595"/>
      <c r="AJ35" s="595"/>
      <c r="AK35" s="595"/>
      <c r="AL35" s="596" t="s">
        <v>220</v>
      </c>
      <c r="AM35" s="597"/>
      <c r="AN35" s="597"/>
      <c r="AO35" s="598"/>
      <c r="AP35" s="186"/>
      <c r="AQ35" s="602" t="s">
        <v>307</v>
      </c>
      <c r="AR35" s="603"/>
      <c r="AS35" s="603"/>
      <c r="AT35" s="603"/>
      <c r="AU35" s="603"/>
      <c r="AV35" s="603"/>
      <c r="AW35" s="603"/>
      <c r="AX35" s="603"/>
      <c r="AY35" s="604"/>
      <c r="AZ35" s="580">
        <v>1196109</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99918</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81777</v>
      </c>
      <c r="CS35" s="623"/>
      <c r="CT35" s="623"/>
      <c r="CU35" s="623"/>
      <c r="CV35" s="623"/>
      <c r="CW35" s="623"/>
      <c r="CX35" s="623"/>
      <c r="CY35" s="624"/>
      <c r="CZ35" s="625">
        <v>1.1000000000000001</v>
      </c>
      <c r="DA35" s="626"/>
      <c r="DB35" s="626"/>
      <c r="DC35" s="627"/>
      <c r="DD35" s="600">
        <v>64880</v>
      </c>
      <c r="DE35" s="623"/>
      <c r="DF35" s="623"/>
      <c r="DG35" s="623"/>
      <c r="DH35" s="623"/>
      <c r="DI35" s="623"/>
      <c r="DJ35" s="623"/>
      <c r="DK35" s="624"/>
      <c r="DL35" s="600">
        <v>64880</v>
      </c>
      <c r="DM35" s="623"/>
      <c r="DN35" s="623"/>
      <c r="DO35" s="623"/>
      <c r="DP35" s="623"/>
      <c r="DQ35" s="623"/>
      <c r="DR35" s="623"/>
      <c r="DS35" s="623"/>
      <c r="DT35" s="623"/>
      <c r="DU35" s="623"/>
      <c r="DV35" s="624"/>
      <c r="DW35" s="596">
        <v>1.4</v>
      </c>
      <c r="DX35" s="621"/>
      <c r="DY35" s="621"/>
      <c r="DZ35" s="621"/>
      <c r="EA35" s="621"/>
      <c r="EB35" s="621"/>
      <c r="EC35" s="622"/>
    </row>
    <row r="36" spans="2:133" ht="11.25" customHeight="1" x14ac:dyDescent="0.15">
      <c r="B36" s="634" t="s">
        <v>310</v>
      </c>
      <c r="C36" s="635"/>
      <c r="D36" s="635"/>
      <c r="E36" s="635"/>
      <c r="F36" s="635"/>
      <c r="G36" s="635"/>
      <c r="H36" s="635"/>
      <c r="I36" s="635"/>
      <c r="J36" s="635"/>
      <c r="K36" s="635"/>
      <c r="L36" s="635"/>
      <c r="M36" s="635"/>
      <c r="N36" s="635"/>
      <c r="O36" s="635"/>
      <c r="P36" s="635"/>
      <c r="Q36" s="636"/>
      <c r="R36" s="663">
        <v>7905341</v>
      </c>
      <c r="S36" s="664"/>
      <c r="T36" s="664"/>
      <c r="U36" s="664"/>
      <c r="V36" s="664"/>
      <c r="W36" s="664"/>
      <c r="X36" s="664"/>
      <c r="Y36" s="665"/>
      <c r="Z36" s="666">
        <v>100</v>
      </c>
      <c r="AA36" s="666"/>
      <c r="AB36" s="666"/>
      <c r="AC36" s="666"/>
      <c r="AD36" s="667">
        <v>4395535</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473973</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76365</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632990</v>
      </c>
      <c r="CS36" s="592"/>
      <c r="CT36" s="592"/>
      <c r="CU36" s="592"/>
      <c r="CV36" s="592"/>
      <c r="CW36" s="592"/>
      <c r="CX36" s="592"/>
      <c r="CY36" s="593"/>
      <c r="CZ36" s="625">
        <v>8.1999999999999993</v>
      </c>
      <c r="DA36" s="626"/>
      <c r="DB36" s="626"/>
      <c r="DC36" s="627"/>
      <c r="DD36" s="600">
        <v>565520</v>
      </c>
      <c r="DE36" s="592"/>
      <c r="DF36" s="592"/>
      <c r="DG36" s="592"/>
      <c r="DH36" s="592"/>
      <c r="DI36" s="592"/>
      <c r="DJ36" s="592"/>
      <c r="DK36" s="593"/>
      <c r="DL36" s="600">
        <v>500152</v>
      </c>
      <c r="DM36" s="592"/>
      <c r="DN36" s="592"/>
      <c r="DO36" s="592"/>
      <c r="DP36" s="592"/>
      <c r="DQ36" s="592"/>
      <c r="DR36" s="592"/>
      <c r="DS36" s="592"/>
      <c r="DT36" s="592"/>
      <c r="DU36" s="592"/>
      <c r="DV36" s="593"/>
      <c r="DW36" s="596">
        <v>10.6</v>
      </c>
      <c r="DX36" s="621"/>
      <c r="DY36" s="621"/>
      <c r="DZ36" s="621"/>
      <c r="EA36" s="621"/>
      <c r="EB36" s="621"/>
      <c r="EC36" s="622"/>
    </row>
    <row r="37" spans="2:133" ht="11.25" customHeight="1" x14ac:dyDescent="0.15">
      <c r="AQ37" s="670" t="s">
        <v>314</v>
      </c>
      <c r="AR37" s="671"/>
      <c r="AS37" s="671"/>
      <c r="AT37" s="671"/>
      <c r="AU37" s="671"/>
      <c r="AV37" s="671"/>
      <c r="AW37" s="671"/>
      <c r="AX37" s="671"/>
      <c r="AY37" s="672"/>
      <c r="AZ37" s="591">
        <v>2852</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2585</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378019</v>
      </c>
      <c r="CS37" s="623"/>
      <c r="CT37" s="623"/>
      <c r="CU37" s="623"/>
      <c r="CV37" s="623"/>
      <c r="CW37" s="623"/>
      <c r="CX37" s="623"/>
      <c r="CY37" s="624"/>
      <c r="CZ37" s="625">
        <v>4.9000000000000004</v>
      </c>
      <c r="DA37" s="626"/>
      <c r="DB37" s="626"/>
      <c r="DC37" s="627"/>
      <c r="DD37" s="600">
        <v>378019</v>
      </c>
      <c r="DE37" s="623"/>
      <c r="DF37" s="623"/>
      <c r="DG37" s="623"/>
      <c r="DH37" s="623"/>
      <c r="DI37" s="623"/>
      <c r="DJ37" s="623"/>
      <c r="DK37" s="624"/>
      <c r="DL37" s="600">
        <v>345674</v>
      </c>
      <c r="DM37" s="623"/>
      <c r="DN37" s="623"/>
      <c r="DO37" s="623"/>
      <c r="DP37" s="623"/>
      <c r="DQ37" s="623"/>
      <c r="DR37" s="623"/>
      <c r="DS37" s="623"/>
      <c r="DT37" s="623"/>
      <c r="DU37" s="623"/>
      <c r="DV37" s="624"/>
      <c r="DW37" s="596">
        <v>7.3</v>
      </c>
      <c r="DX37" s="621"/>
      <c r="DY37" s="621"/>
      <c r="DZ37" s="621"/>
      <c r="EA37" s="621"/>
      <c r="EB37" s="621"/>
      <c r="EC37" s="622"/>
    </row>
    <row r="38" spans="2:133" ht="11.25" customHeight="1" x14ac:dyDescent="0.15">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4685</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1193257</v>
      </c>
      <c r="CS38" s="592"/>
      <c r="CT38" s="592"/>
      <c r="CU38" s="592"/>
      <c r="CV38" s="592"/>
      <c r="CW38" s="592"/>
      <c r="CX38" s="592"/>
      <c r="CY38" s="593"/>
      <c r="CZ38" s="625">
        <v>15.5</v>
      </c>
      <c r="DA38" s="626"/>
      <c r="DB38" s="626"/>
      <c r="DC38" s="627"/>
      <c r="DD38" s="600">
        <v>1095924</v>
      </c>
      <c r="DE38" s="592"/>
      <c r="DF38" s="592"/>
      <c r="DG38" s="592"/>
      <c r="DH38" s="592"/>
      <c r="DI38" s="592"/>
      <c r="DJ38" s="592"/>
      <c r="DK38" s="593"/>
      <c r="DL38" s="600">
        <v>1034983</v>
      </c>
      <c r="DM38" s="592"/>
      <c r="DN38" s="592"/>
      <c r="DO38" s="592"/>
      <c r="DP38" s="592"/>
      <c r="DQ38" s="592"/>
      <c r="DR38" s="592"/>
      <c r="DS38" s="592"/>
      <c r="DT38" s="592"/>
      <c r="DU38" s="592"/>
      <c r="DV38" s="593"/>
      <c r="DW38" s="596">
        <v>21.9</v>
      </c>
      <c r="DX38" s="621"/>
      <c r="DY38" s="621"/>
      <c r="DZ38" s="621"/>
      <c r="EA38" s="621"/>
      <c r="EB38" s="621"/>
      <c r="EC38" s="622"/>
    </row>
    <row r="39" spans="2:133" ht="11.25" customHeight="1" x14ac:dyDescent="0.15">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114</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170590</v>
      </c>
      <c r="CS39" s="623"/>
      <c r="CT39" s="623"/>
      <c r="CU39" s="623"/>
      <c r="CV39" s="623"/>
      <c r="CW39" s="623"/>
      <c r="CX39" s="623"/>
      <c r="CY39" s="624"/>
      <c r="CZ39" s="625">
        <v>2.2000000000000002</v>
      </c>
      <c r="DA39" s="626"/>
      <c r="DB39" s="626"/>
      <c r="DC39" s="627"/>
      <c r="DD39" s="600">
        <v>167517</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176094</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91</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339949</v>
      </c>
      <c r="CS40" s="592"/>
      <c r="CT40" s="592"/>
      <c r="CU40" s="592"/>
      <c r="CV40" s="592"/>
      <c r="CW40" s="592"/>
      <c r="CX40" s="592"/>
      <c r="CY40" s="593"/>
      <c r="CZ40" s="625">
        <v>4.4000000000000004</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543190</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280</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1336020</v>
      </c>
      <c r="CS42" s="592"/>
      <c r="CT42" s="592"/>
      <c r="CU42" s="592"/>
      <c r="CV42" s="592"/>
      <c r="CW42" s="592"/>
      <c r="CX42" s="592"/>
      <c r="CY42" s="593"/>
      <c r="CZ42" s="625">
        <v>17.3</v>
      </c>
      <c r="DA42" s="674"/>
      <c r="DB42" s="674"/>
      <c r="DC42" s="675"/>
      <c r="DD42" s="600">
        <v>347567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28388</v>
      </c>
      <c r="CS43" s="623"/>
      <c r="CT43" s="623"/>
      <c r="CU43" s="623"/>
      <c r="CV43" s="623"/>
      <c r="CW43" s="623"/>
      <c r="CX43" s="623"/>
      <c r="CY43" s="624"/>
      <c r="CZ43" s="625">
        <v>0.4</v>
      </c>
      <c r="DA43" s="626"/>
      <c r="DB43" s="626"/>
      <c r="DC43" s="627"/>
      <c r="DD43" s="600">
        <v>28388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1196768</v>
      </c>
      <c r="CS44" s="592"/>
      <c r="CT44" s="592"/>
      <c r="CU44" s="592"/>
      <c r="CV44" s="592"/>
      <c r="CW44" s="592"/>
      <c r="CX44" s="592"/>
      <c r="CY44" s="593"/>
      <c r="CZ44" s="625">
        <v>15.5</v>
      </c>
      <c r="DA44" s="674"/>
      <c r="DB44" s="674"/>
      <c r="DC44" s="675"/>
      <c r="DD44" s="600">
        <v>341201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431373</v>
      </c>
      <c r="CS45" s="623"/>
      <c r="CT45" s="623"/>
      <c r="CU45" s="623"/>
      <c r="CV45" s="623"/>
      <c r="CW45" s="623"/>
      <c r="CX45" s="623"/>
      <c r="CY45" s="624"/>
      <c r="CZ45" s="625">
        <v>5.6</v>
      </c>
      <c r="DA45" s="626"/>
      <c r="DB45" s="626"/>
      <c r="DC45" s="627"/>
      <c r="DD45" s="600">
        <v>20322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734555</v>
      </c>
      <c r="CS46" s="592"/>
      <c r="CT46" s="592"/>
      <c r="CU46" s="592"/>
      <c r="CV46" s="592"/>
      <c r="CW46" s="592"/>
      <c r="CX46" s="592"/>
      <c r="CY46" s="593"/>
      <c r="CZ46" s="625">
        <v>9.5</v>
      </c>
      <c r="DA46" s="674"/>
      <c r="DB46" s="674"/>
      <c r="DC46" s="675"/>
      <c r="DD46" s="600">
        <v>317439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139252</v>
      </c>
      <c r="CS47" s="623"/>
      <c r="CT47" s="623"/>
      <c r="CU47" s="623"/>
      <c r="CV47" s="623"/>
      <c r="CW47" s="623"/>
      <c r="CX47" s="623"/>
      <c r="CY47" s="624"/>
      <c r="CZ47" s="625">
        <v>1.8</v>
      </c>
      <c r="DA47" s="626"/>
      <c r="DB47" s="626"/>
      <c r="DC47" s="627"/>
      <c r="DD47" s="600">
        <v>6366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7716400</v>
      </c>
      <c r="CS49" s="659"/>
      <c r="CT49" s="659"/>
      <c r="CU49" s="659"/>
      <c r="CV49" s="659"/>
      <c r="CW49" s="659"/>
      <c r="CX49" s="659"/>
      <c r="CY49" s="686"/>
      <c r="CZ49" s="687">
        <v>100</v>
      </c>
      <c r="DA49" s="688"/>
      <c r="DB49" s="688"/>
      <c r="DC49" s="689"/>
      <c r="DD49" s="690">
        <v>5357488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61" zoomScale="85" zoomScaleNormal="85" zoomScaleSheetLayoutView="70" workbookViewId="0">
      <selection activeCell="B77" sqref="B77:P7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7911</v>
      </c>
      <c r="R7" s="721"/>
      <c r="S7" s="721"/>
      <c r="T7" s="721"/>
      <c r="U7" s="721"/>
      <c r="V7" s="721">
        <v>7722</v>
      </c>
      <c r="W7" s="721"/>
      <c r="X7" s="721"/>
      <c r="Y7" s="721"/>
      <c r="Z7" s="721"/>
      <c r="AA7" s="721">
        <v>189</v>
      </c>
      <c r="AB7" s="721"/>
      <c r="AC7" s="721"/>
      <c r="AD7" s="721"/>
      <c r="AE7" s="722"/>
      <c r="AF7" s="723">
        <v>179</v>
      </c>
      <c r="AG7" s="724"/>
      <c r="AH7" s="724"/>
      <c r="AI7" s="724"/>
      <c r="AJ7" s="725"/>
      <c r="AK7" s="760">
        <v>313</v>
      </c>
      <c r="AL7" s="761"/>
      <c r="AM7" s="761"/>
      <c r="AN7" s="761"/>
      <c r="AO7" s="761"/>
      <c r="AP7" s="761">
        <v>7410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549</v>
      </c>
      <c r="BT7" s="765"/>
      <c r="BU7" s="765"/>
      <c r="BV7" s="765"/>
      <c r="BW7" s="765"/>
      <c r="BX7" s="765"/>
      <c r="BY7" s="765"/>
      <c r="BZ7" s="765"/>
      <c r="CA7" s="765"/>
      <c r="CB7" s="765"/>
      <c r="CC7" s="765"/>
      <c r="CD7" s="765"/>
      <c r="CE7" s="765"/>
      <c r="CF7" s="765"/>
      <c r="CG7" s="766"/>
      <c r="CH7" s="757">
        <v>-5</v>
      </c>
      <c r="CI7" s="758"/>
      <c r="CJ7" s="758"/>
      <c r="CK7" s="758"/>
      <c r="CL7" s="759"/>
      <c r="CM7" s="757">
        <v>68</v>
      </c>
      <c r="CN7" s="758"/>
      <c r="CO7" s="758"/>
      <c r="CP7" s="758"/>
      <c r="CQ7" s="759"/>
      <c r="CR7" s="757">
        <v>13</v>
      </c>
      <c r="CS7" s="758"/>
      <c r="CT7" s="758"/>
      <c r="CU7" s="758"/>
      <c r="CV7" s="759"/>
      <c r="CW7" s="757" t="s">
        <v>548</v>
      </c>
      <c r="CX7" s="758"/>
      <c r="CY7" s="758"/>
      <c r="CZ7" s="758"/>
      <c r="DA7" s="759"/>
      <c r="DB7" s="757" t="s">
        <v>537</v>
      </c>
      <c r="DC7" s="758"/>
      <c r="DD7" s="758"/>
      <c r="DE7" s="758"/>
      <c r="DF7" s="759"/>
      <c r="DG7" s="757" t="s">
        <v>537</v>
      </c>
      <c r="DH7" s="758"/>
      <c r="DI7" s="758"/>
      <c r="DJ7" s="758"/>
      <c r="DK7" s="759"/>
      <c r="DL7" s="757" t="s">
        <v>537</v>
      </c>
      <c r="DM7" s="758"/>
      <c r="DN7" s="758"/>
      <c r="DO7" s="758"/>
      <c r="DP7" s="759"/>
      <c r="DQ7" s="757" t="s">
        <v>537</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550</v>
      </c>
      <c r="BT8" s="755"/>
      <c r="BU8" s="755"/>
      <c r="BV8" s="755"/>
      <c r="BW8" s="755"/>
      <c r="BX8" s="755"/>
      <c r="BY8" s="755"/>
      <c r="BZ8" s="755"/>
      <c r="CA8" s="755"/>
      <c r="CB8" s="755"/>
      <c r="CC8" s="755"/>
      <c r="CD8" s="755"/>
      <c r="CE8" s="755"/>
      <c r="CF8" s="755"/>
      <c r="CG8" s="756"/>
      <c r="CH8" s="767">
        <v>12</v>
      </c>
      <c r="CI8" s="768"/>
      <c r="CJ8" s="768"/>
      <c r="CK8" s="768"/>
      <c r="CL8" s="769"/>
      <c r="CM8" s="767">
        <v>100</v>
      </c>
      <c r="CN8" s="768"/>
      <c r="CO8" s="768"/>
      <c r="CP8" s="768"/>
      <c r="CQ8" s="769"/>
      <c r="CR8" s="767">
        <v>10</v>
      </c>
      <c r="CS8" s="768"/>
      <c r="CT8" s="768"/>
      <c r="CU8" s="768"/>
      <c r="CV8" s="769"/>
      <c r="CW8" s="767" t="s">
        <v>537</v>
      </c>
      <c r="CX8" s="768"/>
      <c r="CY8" s="768"/>
      <c r="CZ8" s="768"/>
      <c r="DA8" s="769"/>
      <c r="DB8" s="767" t="s">
        <v>537</v>
      </c>
      <c r="DC8" s="768"/>
      <c r="DD8" s="768"/>
      <c r="DE8" s="768"/>
      <c r="DF8" s="769"/>
      <c r="DG8" s="767" t="s">
        <v>537</v>
      </c>
      <c r="DH8" s="768"/>
      <c r="DI8" s="768"/>
      <c r="DJ8" s="768"/>
      <c r="DK8" s="769"/>
      <c r="DL8" s="767" t="s">
        <v>538</v>
      </c>
      <c r="DM8" s="768"/>
      <c r="DN8" s="768"/>
      <c r="DO8" s="768"/>
      <c r="DP8" s="769"/>
      <c r="DQ8" s="767" t="s">
        <v>537</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t="s">
        <v>552</v>
      </c>
      <c r="BS9" s="754" t="s">
        <v>551</v>
      </c>
      <c r="BT9" s="755"/>
      <c r="BU9" s="755"/>
      <c r="BV9" s="755"/>
      <c r="BW9" s="755"/>
      <c r="BX9" s="755"/>
      <c r="BY9" s="755"/>
      <c r="BZ9" s="755"/>
      <c r="CA9" s="755"/>
      <c r="CB9" s="755"/>
      <c r="CC9" s="755"/>
      <c r="CD9" s="755"/>
      <c r="CE9" s="755"/>
      <c r="CF9" s="755"/>
      <c r="CG9" s="756"/>
      <c r="CH9" s="767">
        <v>-3</v>
      </c>
      <c r="CI9" s="768"/>
      <c r="CJ9" s="768"/>
      <c r="CK9" s="768"/>
      <c r="CL9" s="769"/>
      <c r="CM9" s="767">
        <v>162</v>
      </c>
      <c r="CN9" s="768"/>
      <c r="CO9" s="768"/>
      <c r="CP9" s="768"/>
      <c r="CQ9" s="769"/>
      <c r="CR9" s="767">
        <v>5</v>
      </c>
      <c r="CS9" s="768"/>
      <c r="CT9" s="768"/>
      <c r="CU9" s="768"/>
      <c r="CV9" s="769"/>
      <c r="CW9" s="767" t="s">
        <v>537</v>
      </c>
      <c r="CX9" s="768"/>
      <c r="CY9" s="768"/>
      <c r="CZ9" s="768"/>
      <c r="DA9" s="769"/>
      <c r="DB9" s="767" t="s">
        <v>537</v>
      </c>
      <c r="DC9" s="768"/>
      <c r="DD9" s="768"/>
      <c r="DE9" s="768"/>
      <c r="DF9" s="769"/>
      <c r="DG9" s="767">
        <v>390</v>
      </c>
      <c r="DH9" s="768"/>
      <c r="DI9" s="768"/>
      <c r="DJ9" s="768"/>
      <c r="DK9" s="769"/>
      <c r="DL9" s="767" t="s">
        <v>538</v>
      </c>
      <c r="DM9" s="768"/>
      <c r="DN9" s="768"/>
      <c r="DO9" s="768"/>
      <c r="DP9" s="769"/>
      <c r="DQ9" s="767">
        <v>248</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7911</v>
      </c>
      <c r="R23" s="780"/>
      <c r="S23" s="780"/>
      <c r="T23" s="780"/>
      <c r="U23" s="780"/>
      <c r="V23" s="780">
        <v>7722</v>
      </c>
      <c r="W23" s="780"/>
      <c r="X23" s="780"/>
      <c r="Y23" s="780"/>
      <c r="Z23" s="780"/>
      <c r="AA23" s="780">
        <v>189</v>
      </c>
      <c r="AB23" s="780"/>
      <c r="AC23" s="780"/>
      <c r="AD23" s="780"/>
      <c r="AE23" s="781"/>
      <c r="AF23" s="782">
        <v>179</v>
      </c>
      <c r="AG23" s="780"/>
      <c r="AH23" s="780"/>
      <c r="AI23" s="780"/>
      <c r="AJ23" s="783"/>
      <c r="AK23" s="784"/>
      <c r="AL23" s="785"/>
      <c r="AM23" s="785"/>
      <c r="AN23" s="785"/>
      <c r="AO23" s="785"/>
      <c r="AP23" s="780">
        <v>7410</v>
      </c>
      <c r="AQ23" s="780"/>
      <c r="AR23" s="780"/>
      <c r="AS23" s="780"/>
      <c r="AT23" s="780"/>
      <c r="AU23" s="786"/>
      <c r="AV23" s="786"/>
      <c r="AW23" s="786"/>
      <c r="AX23" s="786"/>
      <c r="AY23" s="787"/>
      <c r="AZ23" s="795" t="s">
        <v>369</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380</v>
      </c>
      <c r="C28" s="718"/>
      <c r="D28" s="718"/>
      <c r="E28" s="718"/>
      <c r="F28" s="718"/>
      <c r="G28" s="718"/>
      <c r="H28" s="718"/>
      <c r="I28" s="718"/>
      <c r="J28" s="718"/>
      <c r="K28" s="718"/>
      <c r="L28" s="718"/>
      <c r="M28" s="718"/>
      <c r="N28" s="718"/>
      <c r="O28" s="718"/>
      <c r="P28" s="719"/>
      <c r="Q28" s="808">
        <v>2055</v>
      </c>
      <c r="R28" s="809"/>
      <c r="S28" s="809"/>
      <c r="T28" s="809"/>
      <c r="U28" s="809"/>
      <c r="V28" s="809">
        <v>1955</v>
      </c>
      <c r="W28" s="809"/>
      <c r="X28" s="809"/>
      <c r="Y28" s="809"/>
      <c r="Z28" s="809"/>
      <c r="AA28" s="809">
        <v>100</v>
      </c>
      <c r="AB28" s="809"/>
      <c r="AC28" s="809"/>
      <c r="AD28" s="809"/>
      <c r="AE28" s="810"/>
      <c r="AF28" s="811">
        <v>100</v>
      </c>
      <c r="AG28" s="809"/>
      <c r="AH28" s="809"/>
      <c r="AI28" s="809"/>
      <c r="AJ28" s="812"/>
      <c r="AK28" s="813">
        <v>161</v>
      </c>
      <c r="AL28" s="804"/>
      <c r="AM28" s="804"/>
      <c r="AN28" s="804"/>
      <c r="AO28" s="804"/>
      <c r="AP28" s="804" t="s">
        <v>537</v>
      </c>
      <c r="AQ28" s="804"/>
      <c r="AR28" s="804"/>
      <c r="AS28" s="804"/>
      <c r="AT28" s="804"/>
      <c r="AU28" s="804" t="s">
        <v>537</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381</v>
      </c>
      <c r="C29" s="742"/>
      <c r="D29" s="742"/>
      <c r="E29" s="742"/>
      <c r="F29" s="742"/>
      <c r="G29" s="742"/>
      <c r="H29" s="742"/>
      <c r="I29" s="742"/>
      <c r="J29" s="742"/>
      <c r="K29" s="742"/>
      <c r="L29" s="742"/>
      <c r="M29" s="742"/>
      <c r="N29" s="742"/>
      <c r="O29" s="742"/>
      <c r="P29" s="743"/>
      <c r="Q29" s="744">
        <v>1833</v>
      </c>
      <c r="R29" s="745"/>
      <c r="S29" s="745"/>
      <c r="T29" s="745"/>
      <c r="U29" s="745"/>
      <c r="V29" s="745">
        <v>1791</v>
      </c>
      <c r="W29" s="745"/>
      <c r="X29" s="745"/>
      <c r="Y29" s="745"/>
      <c r="Z29" s="745"/>
      <c r="AA29" s="745">
        <v>42</v>
      </c>
      <c r="AB29" s="745"/>
      <c r="AC29" s="745"/>
      <c r="AD29" s="745"/>
      <c r="AE29" s="746"/>
      <c r="AF29" s="747">
        <v>42</v>
      </c>
      <c r="AG29" s="748"/>
      <c r="AH29" s="748"/>
      <c r="AI29" s="748"/>
      <c r="AJ29" s="749"/>
      <c r="AK29" s="816">
        <v>263</v>
      </c>
      <c r="AL29" s="817"/>
      <c r="AM29" s="817"/>
      <c r="AN29" s="817"/>
      <c r="AO29" s="817"/>
      <c r="AP29" s="817" t="s">
        <v>537</v>
      </c>
      <c r="AQ29" s="817"/>
      <c r="AR29" s="817"/>
      <c r="AS29" s="817"/>
      <c r="AT29" s="817"/>
      <c r="AU29" s="817" t="s">
        <v>538</v>
      </c>
      <c r="AV29" s="817"/>
      <c r="AW29" s="817"/>
      <c r="AX29" s="817"/>
      <c r="AY29" s="817"/>
      <c r="AZ29" s="818" t="s">
        <v>538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382</v>
      </c>
      <c r="C30" s="742"/>
      <c r="D30" s="742"/>
      <c r="E30" s="742"/>
      <c r="F30" s="742"/>
      <c r="G30" s="742"/>
      <c r="H30" s="742"/>
      <c r="I30" s="742"/>
      <c r="J30" s="742"/>
      <c r="K30" s="742"/>
      <c r="L30" s="742"/>
      <c r="M30" s="742"/>
      <c r="N30" s="742"/>
      <c r="O30" s="742"/>
      <c r="P30" s="743"/>
      <c r="Q30" s="744">
        <v>189</v>
      </c>
      <c r="R30" s="745"/>
      <c r="S30" s="745"/>
      <c r="T30" s="745"/>
      <c r="U30" s="745"/>
      <c r="V30" s="745">
        <v>187</v>
      </c>
      <c r="W30" s="745"/>
      <c r="X30" s="745"/>
      <c r="Y30" s="745"/>
      <c r="Z30" s="745"/>
      <c r="AA30" s="745">
        <v>2</v>
      </c>
      <c r="AB30" s="745"/>
      <c r="AC30" s="745"/>
      <c r="AD30" s="745"/>
      <c r="AE30" s="746"/>
      <c r="AF30" s="747">
        <v>2</v>
      </c>
      <c r="AG30" s="748"/>
      <c r="AH30" s="748"/>
      <c r="AI30" s="748"/>
      <c r="AJ30" s="749"/>
      <c r="AK30" s="816">
        <v>63</v>
      </c>
      <c r="AL30" s="817"/>
      <c r="AM30" s="817"/>
      <c r="AN30" s="817"/>
      <c r="AO30" s="817"/>
      <c r="AP30" s="817" t="s">
        <v>538</v>
      </c>
      <c r="AQ30" s="817"/>
      <c r="AR30" s="817"/>
      <c r="AS30" s="817"/>
      <c r="AT30" s="817"/>
      <c r="AU30" s="817" t="s">
        <v>538</v>
      </c>
      <c r="AV30" s="817"/>
      <c r="AW30" s="817"/>
      <c r="AX30" s="817"/>
      <c r="AY30" s="817"/>
      <c r="AZ30" s="818" t="s">
        <v>537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383</v>
      </c>
      <c r="C31" s="742"/>
      <c r="D31" s="742"/>
      <c r="E31" s="742"/>
      <c r="F31" s="742"/>
      <c r="G31" s="742"/>
      <c r="H31" s="742"/>
      <c r="I31" s="742"/>
      <c r="J31" s="742"/>
      <c r="K31" s="742"/>
      <c r="L31" s="742"/>
      <c r="M31" s="742"/>
      <c r="N31" s="742"/>
      <c r="O31" s="742"/>
      <c r="P31" s="743"/>
      <c r="Q31" s="744">
        <v>513</v>
      </c>
      <c r="R31" s="745"/>
      <c r="S31" s="745"/>
      <c r="T31" s="745"/>
      <c r="U31" s="745"/>
      <c r="V31" s="745">
        <v>495</v>
      </c>
      <c r="W31" s="745"/>
      <c r="X31" s="745"/>
      <c r="Y31" s="745"/>
      <c r="Z31" s="745"/>
      <c r="AA31" s="745">
        <v>18</v>
      </c>
      <c r="AB31" s="745"/>
      <c r="AC31" s="745"/>
      <c r="AD31" s="745"/>
      <c r="AE31" s="746"/>
      <c r="AF31" s="747">
        <v>990</v>
      </c>
      <c r="AG31" s="748"/>
      <c r="AH31" s="748"/>
      <c r="AI31" s="748"/>
      <c r="AJ31" s="749"/>
      <c r="AK31" s="816">
        <v>3</v>
      </c>
      <c r="AL31" s="817"/>
      <c r="AM31" s="817"/>
      <c r="AN31" s="817"/>
      <c r="AO31" s="817"/>
      <c r="AP31" s="817">
        <v>961</v>
      </c>
      <c r="AQ31" s="817"/>
      <c r="AR31" s="817"/>
      <c r="AS31" s="817"/>
      <c r="AT31" s="817"/>
      <c r="AU31" s="817">
        <v>13</v>
      </c>
      <c r="AV31" s="817"/>
      <c r="AW31" s="817"/>
      <c r="AX31" s="817"/>
      <c r="AY31" s="817"/>
      <c r="AZ31" s="818" t="s">
        <v>538</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385</v>
      </c>
      <c r="C32" s="742"/>
      <c r="D32" s="742"/>
      <c r="E32" s="742"/>
      <c r="F32" s="742"/>
      <c r="G32" s="742"/>
      <c r="H32" s="742"/>
      <c r="I32" s="742"/>
      <c r="J32" s="742"/>
      <c r="K32" s="742"/>
      <c r="L32" s="742"/>
      <c r="M32" s="742"/>
      <c r="N32" s="742"/>
      <c r="O32" s="742"/>
      <c r="P32" s="743"/>
      <c r="Q32" s="744">
        <v>1126</v>
      </c>
      <c r="R32" s="745"/>
      <c r="S32" s="745"/>
      <c r="T32" s="745"/>
      <c r="U32" s="745"/>
      <c r="V32" s="745">
        <v>1125</v>
      </c>
      <c r="W32" s="745"/>
      <c r="X32" s="745"/>
      <c r="Y32" s="745"/>
      <c r="Z32" s="745"/>
      <c r="AA32" s="745">
        <v>2</v>
      </c>
      <c r="AB32" s="745"/>
      <c r="AC32" s="745"/>
      <c r="AD32" s="745"/>
      <c r="AE32" s="746"/>
      <c r="AF32" s="747">
        <v>0</v>
      </c>
      <c r="AG32" s="748"/>
      <c r="AH32" s="748"/>
      <c r="AI32" s="748"/>
      <c r="AJ32" s="749"/>
      <c r="AK32" s="816">
        <v>455</v>
      </c>
      <c r="AL32" s="817"/>
      <c r="AM32" s="817"/>
      <c r="AN32" s="817"/>
      <c r="AO32" s="817"/>
      <c r="AP32" s="817">
        <v>5499</v>
      </c>
      <c r="AQ32" s="817"/>
      <c r="AR32" s="817"/>
      <c r="AS32" s="817"/>
      <c r="AT32" s="817"/>
      <c r="AU32" s="817">
        <v>4636</v>
      </c>
      <c r="AV32" s="817"/>
      <c r="AW32" s="817"/>
      <c r="AX32" s="817"/>
      <c r="AY32" s="817"/>
      <c r="AZ32" s="818" t="s">
        <v>537</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387</v>
      </c>
      <c r="C33" s="742"/>
      <c r="D33" s="742"/>
      <c r="E33" s="742"/>
      <c r="F33" s="742"/>
      <c r="G33" s="742"/>
      <c r="H33" s="742"/>
      <c r="I33" s="742"/>
      <c r="J33" s="742"/>
      <c r="K33" s="742"/>
      <c r="L33" s="742"/>
      <c r="M33" s="742"/>
      <c r="N33" s="742"/>
      <c r="O33" s="742"/>
      <c r="P33" s="743"/>
      <c r="Q33" s="744">
        <v>25</v>
      </c>
      <c r="R33" s="745"/>
      <c r="S33" s="745"/>
      <c r="T33" s="745"/>
      <c r="U33" s="745"/>
      <c r="V33" s="745">
        <v>25</v>
      </c>
      <c r="W33" s="745"/>
      <c r="X33" s="745"/>
      <c r="Y33" s="745"/>
      <c r="Z33" s="745"/>
      <c r="AA33" s="745">
        <v>0</v>
      </c>
      <c r="AB33" s="745"/>
      <c r="AC33" s="745"/>
      <c r="AD33" s="745"/>
      <c r="AE33" s="746"/>
      <c r="AF33" s="747">
        <v>0</v>
      </c>
      <c r="AG33" s="748"/>
      <c r="AH33" s="748"/>
      <c r="AI33" s="748"/>
      <c r="AJ33" s="749"/>
      <c r="AK33" s="816">
        <v>19</v>
      </c>
      <c r="AL33" s="817"/>
      <c r="AM33" s="817"/>
      <c r="AN33" s="817"/>
      <c r="AO33" s="817"/>
      <c r="AP33" s="817">
        <v>160</v>
      </c>
      <c r="AQ33" s="817"/>
      <c r="AR33" s="817"/>
      <c r="AS33" s="817"/>
      <c r="AT33" s="817"/>
      <c r="AU33" s="817">
        <v>160</v>
      </c>
      <c r="AV33" s="817"/>
      <c r="AW33" s="817"/>
      <c r="AX33" s="817"/>
      <c r="AY33" s="817"/>
      <c r="AZ33" s="818" t="s">
        <v>538</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1134</v>
      </c>
      <c r="AG63" s="828"/>
      <c r="AH63" s="828"/>
      <c r="AI63" s="828"/>
      <c r="AJ63" s="829"/>
      <c r="AK63" s="830"/>
      <c r="AL63" s="825"/>
      <c r="AM63" s="825"/>
      <c r="AN63" s="825"/>
      <c r="AO63" s="825"/>
      <c r="AP63" s="828">
        <v>6620</v>
      </c>
      <c r="AQ63" s="828"/>
      <c r="AR63" s="828"/>
      <c r="AS63" s="828"/>
      <c r="AT63" s="828"/>
      <c r="AU63" s="828">
        <v>4809</v>
      </c>
      <c r="AV63" s="828"/>
      <c r="AW63" s="828"/>
      <c r="AX63" s="828"/>
      <c r="AY63" s="828"/>
      <c r="AZ63" s="832"/>
      <c r="BA63" s="832"/>
      <c r="BB63" s="832"/>
      <c r="BC63" s="832"/>
      <c r="BD63" s="832"/>
      <c r="BE63" s="833"/>
      <c r="BF63" s="833"/>
      <c r="BG63" s="833"/>
      <c r="BH63" s="833"/>
      <c r="BI63" s="834"/>
      <c r="BJ63" s="835" t="s">
        <v>369</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391</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392</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539</v>
      </c>
      <c r="C68" s="856"/>
      <c r="D68" s="856"/>
      <c r="E68" s="856"/>
      <c r="F68" s="856"/>
      <c r="G68" s="856"/>
      <c r="H68" s="856"/>
      <c r="I68" s="856"/>
      <c r="J68" s="856"/>
      <c r="K68" s="856"/>
      <c r="L68" s="856"/>
      <c r="M68" s="856"/>
      <c r="N68" s="856"/>
      <c r="O68" s="856"/>
      <c r="P68" s="857"/>
      <c r="Q68" s="858">
        <v>1075</v>
      </c>
      <c r="R68" s="852"/>
      <c r="S68" s="852"/>
      <c r="T68" s="852"/>
      <c r="U68" s="852"/>
      <c r="V68" s="852">
        <v>1071</v>
      </c>
      <c r="W68" s="852"/>
      <c r="X68" s="852"/>
      <c r="Y68" s="852"/>
      <c r="Z68" s="852"/>
      <c r="AA68" s="852">
        <v>4</v>
      </c>
      <c r="AB68" s="852"/>
      <c r="AC68" s="852"/>
      <c r="AD68" s="852"/>
      <c r="AE68" s="852"/>
      <c r="AF68" s="852">
        <v>4</v>
      </c>
      <c r="AG68" s="852"/>
      <c r="AH68" s="852"/>
      <c r="AI68" s="852"/>
      <c r="AJ68" s="852"/>
      <c r="AK68" s="852" t="s">
        <v>537</v>
      </c>
      <c r="AL68" s="852"/>
      <c r="AM68" s="852"/>
      <c r="AN68" s="852"/>
      <c r="AO68" s="852"/>
      <c r="AP68" s="852" t="s">
        <v>537</v>
      </c>
      <c r="AQ68" s="852"/>
      <c r="AR68" s="852"/>
      <c r="AS68" s="852"/>
      <c r="AT68" s="852"/>
      <c r="AU68" s="852" t="s">
        <v>538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553</v>
      </c>
      <c r="C69" s="860"/>
      <c r="D69" s="860"/>
      <c r="E69" s="860"/>
      <c r="F69" s="860"/>
      <c r="G69" s="860"/>
      <c r="H69" s="860"/>
      <c r="I69" s="860"/>
      <c r="J69" s="860"/>
      <c r="K69" s="860"/>
      <c r="L69" s="860"/>
      <c r="M69" s="860"/>
      <c r="N69" s="860"/>
      <c r="O69" s="860"/>
      <c r="P69" s="861"/>
      <c r="Q69" s="862">
        <v>104</v>
      </c>
      <c r="R69" s="817"/>
      <c r="S69" s="817"/>
      <c r="T69" s="817"/>
      <c r="U69" s="817"/>
      <c r="V69" s="817">
        <v>68</v>
      </c>
      <c r="W69" s="817"/>
      <c r="X69" s="817"/>
      <c r="Y69" s="817"/>
      <c r="Z69" s="817"/>
      <c r="AA69" s="817">
        <v>36</v>
      </c>
      <c r="AB69" s="817"/>
      <c r="AC69" s="817"/>
      <c r="AD69" s="817"/>
      <c r="AE69" s="817"/>
      <c r="AF69" s="817">
        <v>15</v>
      </c>
      <c r="AG69" s="817"/>
      <c r="AH69" s="817"/>
      <c r="AI69" s="817"/>
      <c r="AJ69" s="817"/>
      <c r="AK69" s="817">
        <v>36</v>
      </c>
      <c r="AL69" s="817"/>
      <c r="AM69" s="817"/>
      <c r="AN69" s="817"/>
      <c r="AO69" s="817"/>
      <c r="AP69" s="817" t="s">
        <v>537</v>
      </c>
      <c r="AQ69" s="817"/>
      <c r="AR69" s="817"/>
      <c r="AS69" s="817"/>
      <c r="AT69" s="817"/>
      <c r="AU69" s="817" t="s">
        <v>546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540</v>
      </c>
      <c r="C70" s="860"/>
      <c r="D70" s="860"/>
      <c r="E70" s="860"/>
      <c r="F70" s="860"/>
      <c r="G70" s="860"/>
      <c r="H70" s="860"/>
      <c r="I70" s="860"/>
      <c r="J70" s="860"/>
      <c r="K70" s="860"/>
      <c r="L70" s="860"/>
      <c r="M70" s="860"/>
      <c r="N70" s="860"/>
      <c r="O70" s="860"/>
      <c r="P70" s="861"/>
      <c r="Q70" s="862">
        <v>10283</v>
      </c>
      <c r="R70" s="817"/>
      <c r="S70" s="817"/>
      <c r="T70" s="817"/>
      <c r="U70" s="817"/>
      <c r="V70" s="817">
        <v>10233</v>
      </c>
      <c r="W70" s="817"/>
      <c r="X70" s="817"/>
      <c r="Y70" s="817"/>
      <c r="Z70" s="817"/>
      <c r="AA70" s="817">
        <v>51</v>
      </c>
      <c r="AB70" s="817"/>
      <c r="AC70" s="817"/>
      <c r="AD70" s="817"/>
      <c r="AE70" s="817"/>
      <c r="AF70" s="817">
        <v>51</v>
      </c>
      <c r="AG70" s="817"/>
      <c r="AH70" s="817"/>
      <c r="AI70" s="817"/>
      <c r="AJ70" s="817"/>
      <c r="AK70" s="817">
        <v>1050</v>
      </c>
      <c r="AL70" s="817"/>
      <c r="AM70" s="817"/>
      <c r="AN70" s="817"/>
      <c r="AO70" s="817"/>
      <c r="AP70" s="817" t="s">
        <v>547</v>
      </c>
      <c r="AQ70" s="817"/>
      <c r="AR70" s="817"/>
      <c r="AS70" s="817"/>
      <c r="AT70" s="817"/>
      <c r="AU70" s="817" t="s">
        <v>537</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541</v>
      </c>
      <c r="C71" s="860"/>
      <c r="D71" s="860"/>
      <c r="E71" s="860"/>
      <c r="F71" s="860"/>
      <c r="G71" s="860"/>
      <c r="H71" s="860"/>
      <c r="I71" s="860"/>
      <c r="J71" s="860"/>
      <c r="K71" s="860"/>
      <c r="L71" s="860"/>
      <c r="M71" s="860"/>
      <c r="N71" s="860"/>
      <c r="O71" s="860"/>
      <c r="P71" s="861"/>
      <c r="Q71" s="862">
        <v>2003</v>
      </c>
      <c r="R71" s="817"/>
      <c r="S71" s="817"/>
      <c r="T71" s="817"/>
      <c r="U71" s="817"/>
      <c r="V71" s="817">
        <v>1924</v>
      </c>
      <c r="W71" s="817"/>
      <c r="X71" s="817"/>
      <c r="Y71" s="817"/>
      <c r="Z71" s="817"/>
      <c r="AA71" s="817">
        <v>79</v>
      </c>
      <c r="AB71" s="817"/>
      <c r="AC71" s="817"/>
      <c r="AD71" s="817"/>
      <c r="AE71" s="817"/>
      <c r="AF71" s="817">
        <v>79</v>
      </c>
      <c r="AG71" s="817"/>
      <c r="AH71" s="817"/>
      <c r="AI71" s="817"/>
      <c r="AJ71" s="817"/>
      <c r="AK71" s="817">
        <v>51</v>
      </c>
      <c r="AL71" s="817"/>
      <c r="AM71" s="817"/>
      <c r="AN71" s="817"/>
      <c r="AO71" s="817"/>
      <c r="AP71" s="817">
        <v>2079</v>
      </c>
      <c r="AQ71" s="817"/>
      <c r="AR71" s="817"/>
      <c r="AS71" s="817"/>
      <c r="AT71" s="817"/>
      <c r="AU71" s="817">
        <v>176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542</v>
      </c>
      <c r="C72" s="860"/>
      <c r="D72" s="860"/>
      <c r="E72" s="860"/>
      <c r="F72" s="860"/>
      <c r="G72" s="860"/>
      <c r="H72" s="860"/>
      <c r="I72" s="860"/>
      <c r="J72" s="860"/>
      <c r="K72" s="860"/>
      <c r="L72" s="860"/>
      <c r="M72" s="860"/>
      <c r="N72" s="860"/>
      <c r="O72" s="860"/>
      <c r="P72" s="861"/>
      <c r="Q72" s="862">
        <v>3224</v>
      </c>
      <c r="R72" s="817"/>
      <c r="S72" s="817"/>
      <c r="T72" s="817"/>
      <c r="U72" s="817"/>
      <c r="V72" s="817">
        <v>2620</v>
      </c>
      <c r="W72" s="817"/>
      <c r="X72" s="817"/>
      <c r="Y72" s="817"/>
      <c r="Z72" s="817"/>
      <c r="AA72" s="817">
        <v>604</v>
      </c>
      <c r="AB72" s="817"/>
      <c r="AC72" s="817"/>
      <c r="AD72" s="817"/>
      <c r="AE72" s="817"/>
      <c r="AF72" s="817">
        <v>75</v>
      </c>
      <c r="AG72" s="817"/>
      <c r="AH72" s="817"/>
      <c r="AI72" s="817"/>
      <c r="AJ72" s="817"/>
      <c r="AK72" s="817" t="s">
        <v>537</v>
      </c>
      <c r="AL72" s="817"/>
      <c r="AM72" s="817"/>
      <c r="AN72" s="817"/>
      <c r="AO72" s="817"/>
      <c r="AP72" s="817">
        <v>811</v>
      </c>
      <c r="AQ72" s="817"/>
      <c r="AR72" s="817"/>
      <c r="AS72" s="817"/>
      <c r="AT72" s="817"/>
      <c r="AU72" s="817">
        <v>83</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543</v>
      </c>
      <c r="C73" s="860"/>
      <c r="D73" s="860"/>
      <c r="E73" s="860"/>
      <c r="F73" s="860"/>
      <c r="G73" s="860"/>
      <c r="H73" s="860"/>
      <c r="I73" s="860"/>
      <c r="J73" s="860"/>
      <c r="K73" s="860"/>
      <c r="L73" s="860"/>
      <c r="M73" s="860"/>
      <c r="N73" s="860"/>
      <c r="O73" s="860"/>
      <c r="P73" s="861"/>
      <c r="Q73" s="862">
        <v>94</v>
      </c>
      <c r="R73" s="817"/>
      <c r="S73" s="817"/>
      <c r="T73" s="817"/>
      <c r="U73" s="817"/>
      <c r="V73" s="817">
        <v>91</v>
      </c>
      <c r="W73" s="817"/>
      <c r="X73" s="817"/>
      <c r="Y73" s="817"/>
      <c r="Z73" s="817"/>
      <c r="AA73" s="817">
        <v>2</v>
      </c>
      <c r="AB73" s="817"/>
      <c r="AC73" s="817"/>
      <c r="AD73" s="817"/>
      <c r="AE73" s="817"/>
      <c r="AF73" s="817">
        <v>2</v>
      </c>
      <c r="AG73" s="817"/>
      <c r="AH73" s="817"/>
      <c r="AI73" s="817"/>
      <c r="AJ73" s="817"/>
      <c r="AK73" s="817" t="s">
        <v>537</v>
      </c>
      <c r="AL73" s="817"/>
      <c r="AM73" s="817"/>
      <c r="AN73" s="817"/>
      <c r="AO73" s="817"/>
      <c r="AP73" s="817">
        <v>197</v>
      </c>
      <c r="AQ73" s="817"/>
      <c r="AR73" s="817"/>
      <c r="AS73" s="817"/>
      <c r="AT73" s="817"/>
      <c r="AU73" s="817">
        <v>44</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544</v>
      </c>
      <c r="C74" s="860"/>
      <c r="D74" s="860"/>
      <c r="E74" s="860"/>
      <c r="F74" s="860"/>
      <c r="G74" s="860"/>
      <c r="H74" s="860"/>
      <c r="I74" s="860"/>
      <c r="J74" s="860"/>
      <c r="K74" s="860"/>
      <c r="L74" s="860"/>
      <c r="M74" s="860"/>
      <c r="N74" s="860"/>
      <c r="O74" s="860"/>
      <c r="P74" s="861"/>
      <c r="Q74" s="862">
        <v>26</v>
      </c>
      <c r="R74" s="817"/>
      <c r="S74" s="817"/>
      <c r="T74" s="817"/>
      <c r="U74" s="817"/>
      <c r="V74" s="817">
        <v>25</v>
      </c>
      <c r="W74" s="817"/>
      <c r="X74" s="817"/>
      <c r="Y74" s="817"/>
      <c r="Z74" s="817"/>
      <c r="AA74" s="817">
        <v>1</v>
      </c>
      <c r="AB74" s="817"/>
      <c r="AC74" s="817"/>
      <c r="AD74" s="817"/>
      <c r="AE74" s="817"/>
      <c r="AF74" s="817">
        <v>1</v>
      </c>
      <c r="AG74" s="817"/>
      <c r="AH74" s="817"/>
      <c r="AI74" s="817"/>
      <c r="AJ74" s="817"/>
      <c r="AK74" s="817">
        <v>1</v>
      </c>
      <c r="AL74" s="817"/>
      <c r="AM74" s="817"/>
      <c r="AN74" s="817"/>
      <c r="AO74" s="817"/>
      <c r="AP74" s="817">
        <v>572</v>
      </c>
      <c r="AQ74" s="817"/>
      <c r="AR74" s="817"/>
      <c r="AS74" s="817"/>
      <c r="AT74" s="817"/>
      <c r="AU74" s="817" t="s">
        <v>537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545</v>
      </c>
      <c r="C75" s="860"/>
      <c r="D75" s="860"/>
      <c r="E75" s="860"/>
      <c r="F75" s="860"/>
      <c r="G75" s="860"/>
      <c r="H75" s="860"/>
      <c r="I75" s="860"/>
      <c r="J75" s="860"/>
      <c r="K75" s="860"/>
      <c r="L75" s="860"/>
      <c r="M75" s="860"/>
      <c r="N75" s="860"/>
      <c r="O75" s="860"/>
      <c r="P75" s="861"/>
      <c r="Q75" s="865">
        <v>177</v>
      </c>
      <c r="R75" s="866"/>
      <c r="S75" s="866"/>
      <c r="T75" s="866"/>
      <c r="U75" s="816"/>
      <c r="V75" s="867">
        <v>133</v>
      </c>
      <c r="W75" s="866"/>
      <c r="X75" s="866"/>
      <c r="Y75" s="866"/>
      <c r="Z75" s="816"/>
      <c r="AA75" s="867">
        <v>44</v>
      </c>
      <c r="AB75" s="866"/>
      <c r="AC75" s="866"/>
      <c r="AD75" s="866"/>
      <c r="AE75" s="816"/>
      <c r="AF75" s="867">
        <v>44</v>
      </c>
      <c r="AG75" s="866"/>
      <c r="AH75" s="866"/>
      <c r="AI75" s="866"/>
      <c r="AJ75" s="816"/>
      <c r="AK75" s="867" t="s">
        <v>537</v>
      </c>
      <c r="AL75" s="866"/>
      <c r="AM75" s="866"/>
      <c r="AN75" s="866"/>
      <c r="AO75" s="816"/>
      <c r="AP75" s="867" t="s">
        <v>538</v>
      </c>
      <c r="AQ75" s="866"/>
      <c r="AR75" s="866"/>
      <c r="AS75" s="866"/>
      <c r="AT75" s="816"/>
      <c r="AU75" s="867" t="s">
        <v>547</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554</v>
      </c>
      <c r="C76" s="860"/>
      <c r="D76" s="860"/>
      <c r="E76" s="860"/>
      <c r="F76" s="860"/>
      <c r="G76" s="860"/>
      <c r="H76" s="860"/>
      <c r="I76" s="860"/>
      <c r="J76" s="860"/>
      <c r="K76" s="860"/>
      <c r="L76" s="860"/>
      <c r="M76" s="860"/>
      <c r="N76" s="860"/>
      <c r="O76" s="860"/>
      <c r="P76" s="861"/>
      <c r="Q76" s="865">
        <v>152999</v>
      </c>
      <c r="R76" s="866"/>
      <c r="S76" s="866"/>
      <c r="T76" s="866"/>
      <c r="U76" s="816"/>
      <c r="V76" s="867">
        <v>145752</v>
      </c>
      <c r="W76" s="866"/>
      <c r="X76" s="866"/>
      <c r="Y76" s="866"/>
      <c r="Z76" s="816"/>
      <c r="AA76" s="867">
        <v>7246</v>
      </c>
      <c r="AB76" s="866"/>
      <c r="AC76" s="866"/>
      <c r="AD76" s="866"/>
      <c r="AE76" s="816"/>
      <c r="AF76" s="867">
        <v>7246</v>
      </c>
      <c r="AG76" s="866"/>
      <c r="AH76" s="866"/>
      <c r="AI76" s="866"/>
      <c r="AJ76" s="816"/>
      <c r="AK76" s="867">
        <v>1117</v>
      </c>
      <c r="AL76" s="866"/>
      <c r="AM76" s="866"/>
      <c r="AN76" s="866"/>
      <c r="AO76" s="816"/>
      <c r="AP76" s="867" t="s">
        <v>537</v>
      </c>
      <c r="AQ76" s="866"/>
      <c r="AR76" s="866"/>
      <c r="AS76" s="866"/>
      <c r="AT76" s="816"/>
      <c r="AU76" s="867" t="s">
        <v>537</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7517</v>
      </c>
      <c r="AG88" s="828"/>
      <c r="AH88" s="828"/>
      <c r="AI88" s="828"/>
      <c r="AJ88" s="828"/>
      <c r="AK88" s="825"/>
      <c r="AL88" s="825"/>
      <c r="AM88" s="825"/>
      <c r="AN88" s="825"/>
      <c r="AO88" s="825"/>
      <c r="AP88" s="828">
        <v>3659</v>
      </c>
      <c r="AQ88" s="828"/>
      <c r="AR88" s="828"/>
      <c r="AS88" s="828"/>
      <c r="AT88" s="828"/>
      <c r="AU88" s="828">
        <v>303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28</v>
      </c>
      <c r="CS102" s="836"/>
      <c r="CT102" s="836"/>
      <c r="CU102" s="836"/>
      <c r="CV102" s="879"/>
      <c r="CW102" s="878" t="s">
        <v>537</v>
      </c>
      <c r="CX102" s="836"/>
      <c r="CY102" s="836"/>
      <c r="CZ102" s="836"/>
      <c r="DA102" s="879"/>
      <c r="DB102" s="878" t="s">
        <v>537</v>
      </c>
      <c r="DC102" s="836"/>
      <c r="DD102" s="836"/>
      <c r="DE102" s="836"/>
      <c r="DF102" s="879"/>
      <c r="DG102" s="878">
        <v>390</v>
      </c>
      <c r="DH102" s="836"/>
      <c r="DI102" s="836"/>
      <c r="DJ102" s="836"/>
      <c r="DK102" s="879"/>
      <c r="DL102" s="878" t="s">
        <v>537</v>
      </c>
      <c r="DM102" s="836"/>
      <c r="DN102" s="836"/>
      <c r="DO102" s="836"/>
      <c r="DP102" s="879"/>
      <c r="DQ102" s="878">
        <v>248</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x14ac:dyDescent="0.15">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836215</v>
      </c>
      <c r="AB110" s="888"/>
      <c r="AC110" s="888"/>
      <c r="AD110" s="888"/>
      <c r="AE110" s="889"/>
      <c r="AF110" s="890">
        <v>877642</v>
      </c>
      <c r="AG110" s="888"/>
      <c r="AH110" s="888"/>
      <c r="AI110" s="888"/>
      <c r="AJ110" s="889"/>
      <c r="AK110" s="890">
        <v>878343</v>
      </c>
      <c r="AL110" s="888"/>
      <c r="AM110" s="888"/>
      <c r="AN110" s="888"/>
      <c r="AO110" s="889"/>
      <c r="AP110" s="891">
        <v>21.5</v>
      </c>
      <c r="AQ110" s="892"/>
      <c r="AR110" s="892"/>
      <c r="AS110" s="892"/>
      <c r="AT110" s="893"/>
      <c r="AU110" s="894" t="s">
        <v>60</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7617588</v>
      </c>
      <c r="BR110" s="925"/>
      <c r="BS110" s="925"/>
      <c r="BT110" s="925"/>
      <c r="BU110" s="925"/>
      <c r="BV110" s="925">
        <v>7463885</v>
      </c>
      <c r="BW110" s="925"/>
      <c r="BX110" s="925"/>
      <c r="BY110" s="925"/>
      <c r="BZ110" s="925"/>
      <c r="CA110" s="925">
        <v>7409789</v>
      </c>
      <c r="CB110" s="925"/>
      <c r="CC110" s="925"/>
      <c r="CD110" s="925"/>
      <c r="CE110" s="925"/>
      <c r="CF110" s="939">
        <v>181.8</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220</v>
      </c>
      <c r="DH110" s="925"/>
      <c r="DI110" s="925"/>
      <c r="DJ110" s="925"/>
      <c r="DK110" s="925"/>
      <c r="DL110" s="925" t="s">
        <v>220</v>
      </c>
      <c r="DM110" s="925"/>
      <c r="DN110" s="925"/>
      <c r="DO110" s="925"/>
      <c r="DP110" s="925"/>
      <c r="DQ110" s="925" t="s">
        <v>220</v>
      </c>
      <c r="DR110" s="925"/>
      <c r="DS110" s="925"/>
      <c r="DT110" s="925"/>
      <c r="DU110" s="925"/>
      <c r="DV110" s="926" t="s">
        <v>220</v>
      </c>
      <c r="DW110" s="926"/>
      <c r="DX110" s="926"/>
      <c r="DY110" s="926"/>
      <c r="DZ110" s="927"/>
    </row>
    <row r="111" spans="1:131" s="197" customFormat="1" ht="26.25" customHeight="1" x14ac:dyDescent="0.15">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369</v>
      </c>
      <c r="AB111" s="932"/>
      <c r="AC111" s="932"/>
      <c r="AD111" s="932"/>
      <c r="AE111" s="933"/>
      <c r="AF111" s="934" t="s">
        <v>369</v>
      </c>
      <c r="AG111" s="932"/>
      <c r="AH111" s="932"/>
      <c r="AI111" s="932"/>
      <c r="AJ111" s="933"/>
      <c r="AK111" s="934" t="s">
        <v>369</v>
      </c>
      <c r="AL111" s="932"/>
      <c r="AM111" s="932"/>
      <c r="AN111" s="932"/>
      <c r="AO111" s="933"/>
      <c r="AP111" s="935" t="s">
        <v>369</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78303</v>
      </c>
      <c r="BR111" s="918"/>
      <c r="BS111" s="918"/>
      <c r="BT111" s="918"/>
      <c r="BU111" s="918"/>
      <c r="BV111" s="918">
        <v>229016</v>
      </c>
      <c r="BW111" s="918"/>
      <c r="BX111" s="918"/>
      <c r="BY111" s="918"/>
      <c r="BZ111" s="918"/>
      <c r="CA111" s="918">
        <v>196943</v>
      </c>
      <c r="CB111" s="918"/>
      <c r="CC111" s="918"/>
      <c r="CD111" s="918"/>
      <c r="CE111" s="918"/>
      <c r="CF111" s="912">
        <v>4.8</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220</v>
      </c>
      <c r="DH111" s="918"/>
      <c r="DI111" s="918"/>
      <c r="DJ111" s="918"/>
      <c r="DK111" s="918"/>
      <c r="DL111" s="918" t="s">
        <v>220</v>
      </c>
      <c r="DM111" s="918"/>
      <c r="DN111" s="918"/>
      <c r="DO111" s="918"/>
      <c r="DP111" s="918"/>
      <c r="DQ111" s="918" t="s">
        <v>220</v>
      </c>
      <c r="DR111" s="918"/>
      <c r="DS111" s="918"/>
      <c r="DT111" s="918"/>
      <c r="DU111" s="918"/>
      <c r="DV111" s="919" t="s">
        <v>220</v>
      </c>
      <c r="DW111" s="919"/>
      <c r="DX111" s="919"/>
      <c r="DY111" s="919"/>
      <c r="DZ111" s="920"/>
    </row>
    <row r="112" spans="1:131" s="197" customFormat="1" ht="26.25" customHeight="1" x14ac:dyDescent="0.15">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369</v>
      </c>
      <c r="AB112" s="957"/>
      <c r="AC112" s="957"/>
      <c r="AD112" s="957"/>
      <c r="AE112" s="958"/>
      <c r="AF112" s="959" t="s">
        <v>369</v>
      </c>
      <c r="AG112" s="957"/>
      <c r="AH112" s="957"/>
      <c r="AI112" s="957"/>
      <c r="AJ112" s="958"/>
      <c r="AK112" s="959" t="s">
        <v>369</v>
      </c>
      <c r="AL112" s="957"/>
      <c r="AM112" s="957"/>
      <c r="AN112" s="957"/>
      <c r="AO112" s="958"/>
      <c r="AP112" s="960" t="s">
        <v>369</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5081027</v>
      </c>
      <c r="BR112" s="918"/>
      <c r="BS112" s="918"/>
      <c r="BT112" s="918"/>
      <c r="BU112" s="918"/>
      <c r="BV112" s="918">
        <v>4946385</v>
      </c>
      <c r="BW112" s="918"/>
      <c r="BX112" s="918"/>
      <c r="BY112" s="918"/>
      <c r="BZ112" s="918"/>
      <c r="CA112" s="918">
        <v>4809430</v>
      </c>
      <c r="CB112" s="918"/>
      <c r="CC112" s="918"/>
      <c r="CD112" s="918"/>
      <c r="CE112" s="918"/>
      <c r="CF112" s="912">
        <v>118</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369</v>
      </c>
      <c r="DH112" s="918"/>
      <c r="DI112" s="918"/>
      <c r="DJ112" s="918"/>
      <c r="DK112" s="918"/>
      <c r="DL112" s="918" t="s">
        <v>369</v>
      </c>
      <c r="DM112" s="918"/>
      <c r="DN112" s="918"/>
      <c r="DO112" s="918"/>
      <c r="DP112" s="918"/>
      <c r="DQ112" s="918" t="s">
        <v>369</v>
      </c>
      <c r="DR112" s="918"/>
      <c r="DS112" s="918"/>
      <c r="DT112" s="918"/>
      <c r="DU112" s="918"/>
      <c r="DV112" s="919" t="s">
        <v>369</v>
      </c>
      <c r="DW112" s="919"/>
      <c r="DX112" s="919"/>
      <c r="DY112" s="919"/>
      <c r="DZ112" s="920"/>
    </row>
    <row r="113" spans="1:130" s="197" customFormat="1" ht="26.25" customHeight="1" x14ac:dyDescent="0.15">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461466</v>
      </c>
      <c r="AB113" s="932"/>
      <c r="AC113" s="932"/>
      <c r="AD113" s="932"/>
      <c r="AE113" s="933"/>
      <c r="AF113" s="934">
        <v>461887</v>
      </c>
      <c r="AG113" s="932"/>
      <c r="AH113" s="932"/>
      <c r="AI113" s="932"/>
      <c r="AJ113" s="933"/>
      <c r="AK113" s="934">
        <v>456201</v>
      </c>
      <c r="AL113" s="932"/>
      <c r="AM113" s="932"/>
      <c r="AN113" s="932"/>
      <c r="AO113" s="933"/>
      <c r="AP113" s="935">
        <v>11.2</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289859</v>
      </c>
      <c r="BR113" s="918"/>
      <c r="BS113" s="918"/>
      <c r="BT113" s="918"/>
      <c r="BU113" s="918"/>
      <c r="BV113" s="918">
        <v>276276</v>
      </c>
      <c r="BW113" s="918"/>
      <c r="BX113" s="918"/>
      <c r="BY113" s="918"/>
      <c r="BZ113" s="918"/>
      <c r="CA113" s="918">
        <v>303301</v>
      </c>
      <c r="CB113" s="918"/>
      <c r="CC113" s="918"/>
      <c r="CD113" s="918"/>
      <c r="CE113" s="918"/>
      <c r="CF113" s="912">
        <v>7.4</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369</v>
      </c>
      <c r="DH113" s="957"/>
      <c r="DI113" s="957"/>
      <c r="DJ113" s="957"/>
      <c r="DK113" s="958"/>
      <c r="DL113" s="959" t="s">
        <v>369</v>
      </c>
      <c r="DM113" s="957"/>
      <c r="DN113" s="957"/>
      <c r="DO113" s="957"/>
      <c r="DP113" s="958"/>
      <c r="DQ113" s="959" t="s">
        <v>369</v>
      </c>
      <c r="DR113" s="957"/>
      <c r="DS113" s="957"/>
      <c r="DT113" s="957"/>
      <c r="DU113" s="958"/>
      <c r="DV113" s="960" t="s">
        <v>369</v>
      </c>
      <c r="DW113" s="961"/>
      <c r="DX113" s="961"/>
      <c r="DY113" s="961"/>
      <c r="DZ113" s="962"/>
    </row>
    <row r="114" spans="1:130" s="197" customFormat="1" ht="26.25" customHeight="1" x14ac:dyDescent="0.15">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38761</v>
      </c>
      <c r="AB114" s="957"/>
      <c r="AC114" s="957"/>
      <c r="AD114" s="957"/>
      <c r="AE114" s="958"/>
      <c r="AF114" s="959">
        <v>38988</v>
      </c>
      <c r="AG114" s="957"/>
      <c r="AH114" s="957"/>
      <c r="AI114" s="957"/>
      <c r="AJ114" s="958"/>
      <c r="AK114" s="959">
        <v>46444</v>
      </c>
      <c r="AL114" s="957"/>
      <c r="AM114" s="957"/>
      <c r="AN114" s="957"/>
      <c r="AO114" s="958"/>
      <c r="AP114" s="960">
        <v>1.1000000000000001</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1632371</v>
      </c>
      <c r="BR114" s="918"/>
      <c r="BS114" s="918"/>
      <c r="BT114" s="918"/>
      <c r="BU114" s="918"/>
      <c r="BV114" s="918">
        <v>1611460</v>
      </c>
      <c r="BW114" s="918"/>
      <c r="BX114" s="918"/>
      <c r="BY114" s="918"/>
      <c r="BZ114" s="918"/>
      <c r="CA114" s="918">
        <v>1557657</v>
      </c>
      <c r="CB114" s="918"/>
      <c r="CC114" s="918"/>
      <c r="CD114" s="918"/>
      <c r="CE114" s="918"/>
      <c r="CF114" s="912">
        <v>38.200000000000003</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369</v>
      </c>
      <c r="DH114" s="957"/>
      <c r="DI114" s="957"/>
      <c r="DJ114" s="957"/>
      <c r="DK114" s="958"/>
      <c r="DL114" s="959" t="s">
        <v>369</v>
      </c>
      <c r="DM114" s="957"/>
      <c r="DN114" s="957"/>
      <c r="DO114" s="957"/>
      <c r="DP114" s="958"/>
      <c r="DQ114" s="959" t="s">
        <v>369</v>
      </c>
      <c r="DR114" s="957"/>
      <c r="DS114" s="957"/>
      <c r="DT114" s="957"/>
      <c r="DU114" s="958"/>
      <c r="DV114" s="960" t="s">
        <v>369</v>
      </c>
      <c r="DW114" s="961"/>
      <c r="DX114" s="961"/>
      <c r="DY114" s="961"/>
      <c r="DZ114" s="962"/>
    </row>
    <row r="115" spans="1:130" s="197" customFormat="1" ht="26.25" customHeight="1" x14ac:dyDescent="0.15">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9206</v>
      </c>
      <c r="AB115" s="932"/>
      <c r="AC115" s="932"/>
      <c r="AD115" s="932"/>
      <c r="AE115" s="933"/>
      <c r="AF115" s="934">
        <v>8799</v>
      </c>
      <c r="AG115" s="932"/>
      <c r="AH115" s="932"/>
      <c r="AI115" s="932"/>
      <c r="AJ115" s="933"/>
      <c r="AK115" s="934">
        <v>21922</v>
      </c>
      <c r="AL115" s="932"/>
      <c r="AM115" s="932"/>
      <c r="AN115" s="932"/>
      <c r="AO115" s="933"/>
      <c r="AP115" s="935">
        <v>0.5</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v>322947</v>
      </c>
      <c r="BR115" s="918"/>
      <c r="BS115" s="918"/>
      <c r="BT115" s="918"/>
      <c r="BU115" s="918"/>
      <c r="BV115" s="918">
        <v>327146</v>
      </c>
      <c r="BW115" s="918"/>
      <c r="BX115" s="918"/>
      <c r="BY115" s="918"/>
      <c r="BZ115" s="918"/>
      <c r="CA115" s="918">
        <v>251272</v>
      </c>
      <c r="CB115" s="918"/>
      <c r="CC115" s="918"/>
      <c r="CD115" s="918"/>
      <c r="CE115" s="918"/>
      <c r="CF115" s="912">
        <v>6.2</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369</v>
      </c>
      <c r="DH115" s="957"/>
      <c r="DI115" s="957"/>
      <c r="DJ115" s="957"/>
      <c r="DK115" s="958"/>
      <c r="DL115" s="959" t="s">
        <v>369</v>
      </c>
      <c r="DM115" s="957"/>
      <c r="DN115" s="957"/>
      <c r="DO115" s="957"/>
      <c r="DP115" s="958"/>
      <c r="DQ115" s="959" t="s">
        <v>369</v>
      </c>
      <c r="DR115" s="957"/>
      <c r="DS115" s="957"/>
      <c r="DT115" s="957"/>
      <c r="DU115" s="958"/>
      <c r="DV115" s="960" t="s">
        <v>369</v>
      </c>
      <c r="DW115" s="961"/>
      <c r="DX115" s="961"/>
      <c r="DY115" s="961"/>
      <c r="DZ115" s="962"/>
    </row>
    <row r="116" spans="1:130" s="197" customFormat="1" ht="26.25" customHeight="1" x14ac:dyDescent="0.15">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369</v>
      </c>
      <c r="AB116" s="957"/>
      <c r="AC116" s="957"/>
      <c r="AD116" s="957"/>
      <c r="AE116" s="958"/>
      <c r="AF116" s="959" t="s">
        <v>369</v>
      </c>
      <c r="AG116" s="957"/>
      <c r="AH116" s="957"/>
      <c r="AI116" s="957"/>
      <c r="AJ116" s="958"/>
      <c r="AK116" s="959" t="s">
        <v>369</v>
      </c>
      <c r="AL116" s="957"/>
      <c r="AM116" s="957"/>
      <c r="AN116" s="957"/>
      <c r="AO116" s="958"/>
      <c r="AP116" s="960" t="s">
        <v>369</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369</v>
      </c>
      <c r="BR116" s="918"/>
      <c r="BS116" s="918"/>
      <c r="BT116" s="918"/>
      <c r="BU116" s="918"/>
      <c r="BV116" s="918" t="s">
        <v>369</v>
      </c>
      <c r="BW116" s="918"/>
      <c r="BX116" s="918"/>
      <c r="BY116" s="918"/>
      <c r="BZ116" s="918"/>
      <c r="CA116" s="918" t="s">
        <v>369</v>
      </c>
      <c r="CB116" s="918"/>
      <c r="CC116" s="918"/>
      <c r="CD116" s="918"/>
      <c r="CE116" s="918"/>
      <c r="CF116" s="912" t="s">
        <v>369</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56110</v>
      </c>
      <c r="DH116" s="957"/>
      <c r="DI116" s="957"/>
      <c r="DJ116" s="957"/>
      <c r="DK116" s="958"/>
      <c r="DL116" s="959">
        <v>217994</v>
      </c>
      <c r="DM116" s="957"/>
      <c r="DN116" s="957"/>
      <c r="DO116" s="957"/>
      <c r="DP116" s="958"/>
      <c r="DQ116" s="959">
        <v>196943</v>
      </c>
      <c r="DR116" s="957"/>
      <c r="DS116" s="957"/>
      <c r="DT116" s="957"/>
      <c r="DU116" s="958"/>
      <c r="DV116" s="960">
        <v>4.8</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1345648</v>
      </c>
      <c r="AB117" s="964"/>
      <c r="AC117" s="964"/>
      <c r="AD117" s="964"/>
      <c r="AE117" s="965"/>
      <c r="AF117" s="963">
        <v>1387316</v>
      </c>
      <c r="AG117" s="964"/>
      <c r="AH117" s="964"/>
      <c r="AI117" s="964"/>
      <c r="AJ117" s="965"/>
      <c r="AK117" s="963">
        <v>1402910</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220</v>
      </c>
      <c r="BR117" s="984"/>
      <c r="BS117" s="984"/>
      <c r="BT117" s="984"/>
      <c r="BU117" s="984"/>
      <c r="BV117" s="984" t="s">
        <v>220</v>
      </c>
      <c r="BW117" s="984"/>
      <c r="BX117" s="984"/>
      <c r="BY117" s="984"/>
      <c r="BZ117" s="984"/>
      <c r="CA117" s="984" t="s">
        <v>220</v>
      </c>
      <c r="CB117" s="984"/>
      <c r="CC117" s="984"/>
      <c r="CD117" s="984"/>
      <c r="CE117" s="984"/>
      <c r="CF117" s="912" t="s">
        <v>220</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220</v>
      </c>
      <c r="DH117" s="957"/>
      <c r="DI117" s="957"/>
      <c r="DJ117" s="957"/>
      <c r="DK117" s="958"/>
      <c r="DL117" s="959" t="s">
        <v>220</v>
      </c>
      <c r="DM117" s="957"/>
      <c r="DN117" s="957"/>
      <c r="DO117" s="957"/>
      <c r="DP117" s="958"/>
      <c r="DQ117" s="959" t="s">
        <v>220</v>
      </c>
      <c r="DR117" s="957"/>
      <c r="DS117" s="957"/>
      <c r="DT117" s="957"/>
      <c r="DU117" s="958"/>
      <c r="DV117" s="960" t="s">
        <v>220</v>
      </c>
      <c r="DW117" s="961"/>
      <c r="DX117" s="961"/>
      <c r="DY117" s="961"/>
      <c r="DZ117" s="962"/>
    </row>
    <row r="118" spans="1:130" s="197" customFormat="1" ht="26.25" customHeight="1" x14ac:dyDescent="0.15">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431</v>
      </c>
      <c r="BP118" s="992"/>
      <c r="BQ118" s="983">
        <v>15022095</v>
      </c>
      <c r="BR118" s="984"/>
      <c r="BS118" s="984"/>
      <c r="BT118" s="984"/>
      <c r="BU118" s="984"/>
      <c r="BV118" s="984">
        <v>14854168</v>
      </c>
      <c r="BW118" s="984"/>
      <c r="BX118" s="984"/>
      <c r="BY118" s="984"/>
      <c r="BZ118" s="984"/>
      <c r="CA118" s="984">
        <v>14528392</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220</v>
      </c>
      <c r="DH118" s="957"/>
      <c r="DI118" s="957"/>
      <c r="DJ118" s="957"/>
      <c r="DK118" s="958"/>
      <c r="DL118" s="959" t="s">
        <v>220</v>
      </c>
      <c r="DM118" s="957"/>
      <c r="DN118" s="957"/>
      <c r="DO118" s="957"/>
      <c r="DP118" s="958"/>
      <c r="DQ118" s="959" t="s">
        <v>220</v>
      </c>
      <c r="DR118" s="957"/>
      <c r="DS118" s="957"/>
      <c r="DT118" s="957"/>
      <c r="DU118" s="958"/>
      <c r="DV118" s="960" t="s">
        <v>220</v>
      </c>
      <c r="DW118" s="961"/>
      <c r="DX118" s="961"/>
      <c r="DY118" s="961"/>
      <c r="DZ118" s="962"/>
    </row>
    <row r="119" spans="1:130" s="197" customFormat="1" ht="26.25" customHeight="1" x14ac:dyDescent="0.15">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220</v>
      </c>
      <c r="AB119" s="888"/>
      <c r="AC119" s="888"/>
      <c r="AD119" s="888"/>
      <c r="AE119" s="889"/>
      <c r="AF119" s="890" t="s">
        <v>220</v>
      </c>
      <c r="AG119" s="888"/>
      <c r="AH119" s="888"/>
      <c r="AI119" s="888"/>
      <c r="AJ119" s="889"/>
      <c r="AK119" s="890" t="s">
        <v>220</v>
      </c>
      <c r="AL119" s="888"/>
      <c r="AM119" s="888"/>
      <c r="AN119" s="888"/>
      <c r="AO119" s="889"/>
      <c r="AP119" s="891" t="s">
        <v>220</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1939349</v>
      </c>
      <c r="BR119" s="925"/>
      <c r="BS119" s="925"/>
      <c r="BT119" s="925"/>
      <c r="BU119" s="925"/>
      <c r="BV119" s="925">
        <v>2020574</v>
      </c>
      <c r="BW119" s="925"/>
      <c r="BX119" s="925"/>
      <c r="BY119" s="925"/>
      <c r="BZ119" s="925"/>
      <c r="CA119" s="925">
        <v>2104934</v>
      </c>
      <c r="CB119" s="925"/>
      <c r="CC119" s="925"/>
      <c r="CD119" s="925"/>
      <c r="CE119" s="925"/>
      <c r="CF119" s="939">
        <v>51.6</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22193</v>
      </c>
      <c r="DH119" s="996"/>
      <c r="DI119" s="996"/>
      <c r="DJ119" s="996"/>
      <c r="DK119" s="997"/>
      <c r="DL119" s="998">
        <v>11022</v>
      </c>
      <c r="DM119" s="996"/>
      <c r="DN119" s="996"/>
      <c r="DO119" s="996"/>
      <c r="DP119" s="997"/>
      <c r="DQ119" s="998" t="s">
        <v>220</v>
      </c>
      <c r="DR119" s="996"/>
      <c r="DS119" s="996"/>
      <c r="DT119" s="996"/>
      <c r="DU119" s="997"/>
      <c r="DV119" s="999" t="s">
        <v>220</v>
      </c>
      <c r="DW119" s="1000"/>
      <c r="DX119" s="1000"/>
      <c r="DY119" s="1000"/>
      <c r="DZ119" s="1001"/>
    </row>
    <row r="120" spans="1:130" s="197" customFormat="1" ht="26.25" customHeight="1" x14ac:dyDescent="0.15">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220</v>
      </c>
      <c r="AB120" s="957"/>
      <c r="AC120" s="957"/>
      <c r="AD120" s="957"/>
      <c r="AE120" s="958"/>
      <c r="AF120" s="959" t="s">
        <v>220</v>
      </c>
      <c r="AG120" s="957"/>
      <c r="AH120" s="957"/>
      <c r="AI120" s="957"/>
      <c r="AJ120" s="958"/>
      <c r="AK120" s="959" t="s">
        <v>220</v>
      </c>
      <c r="AL120" s="957"/>
      <c r="AM120" s="957"/>
      <c r="AN120" s="957"/>
      <c r="AO120" s="958"/>
      <c r="AP120" s="960" t="s">
        <v>220</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1559150</v>
      </c>
      <c r="BR120" s="918"/>
      <c r="BS120" s="918"/>
      <c r="BT120" s="918"/>
      <c r="BU120" s="918"/>
      <c r="BV120" s="918">
        <v>1448384</v>
      </c>
      <c r="BW120" s="918"/>
      <c r="BX120" s="918"/>
      <c r="BY120" s="918"/>
      <c r="BZ120" s="918"/>
      <c r="CA120" s="918">
        <v>1378984</v>
      </c>
      <c r="CB120" s="918"/>
      <c r="CC120" s="918"/>
      <c r="CD120" s="918"/>
      <c r="CE120" s="918"/>
      <c r="CF120" s="912">
        <v>33.799999999999997</v>
      </c>
      <c r="CG120" s="913"/>
      <c r="CH120" s="913"/>
      <c r="CI120" s="913"/>
      <c r="CJ120" s="913"/>
      <c r="CK120" s="1011" t="s">
        <v>437</v>
      </c>
      <c r="CL120" s="1012"/>
      <c r="CM120" s="1012"/>
      <c r="CN120" s="1012"/>
      <c r="CO120" s="1013"/>
      <c r="CP120" s="1019" t="s">
        <v>438</v>
      </c>
      <c r="CQ120" s="1020"/>
      <c r="CR120" s="1020"/>
      <c r="CS120" s="1020"/>
      <c r="CT120" s="1020"/>
      <c r="CU120" s="1020"/>
      <c r="CV120" s="1020"/>
      <c r="CW120" s="1020"/>
      <c r="CX120" s="1020"/>
      <c r="CY120" s="1020"/>
      <c r="CZ120" s="1020"/>
      <c r="DA120" s="1020"/>
      <c r="DB120" s="1020"/>
      <c r="DC120" s="1020"/>
      <c r="DD120" s="1020"/>
      <c r="DE120" s="1020"/>
      <c r="DF120" s="1021"/>
      <c r="DG120" s="924">
        <v>4884911</v>
      </c>
      <c r="DH120" s="925"/>
      <c r="DI120" s="925"/>
      <c r="DJ120" s="925"/>
      <c r="DK120" s="925"/>
      <c r="DL120" s="925">
        <v>4761868</v>
      </c>
      <c r="DM120" s="925"/>
      <c r="DN120" s="925"/>
      <c r="DO120" s="925"/>
      <c r="DP120" s="925"/>
      <c r="DQ120" s="925">
        <v>4635891</v>
      </c>
      <c r="DR120" s="925"/>
      <c r="DS120" s="925"/>
      <c r="DT120" s="925"/>
      <c r="DU120" s="925"/>
      <c r="DV120" s="926">
        <v>113.7</v>
      </c>
      <c r="DW120" s="926"/>
      <c r="DX120" s="926"/>
      <c r="DY120" s="926"/>
      <c r="DZ120" s="927"/>
    </row>
    <row r="121" spans="1:130" s="197" customFormat="1" ht="26.25" customHeight="1" x14ac:dyDescent="0.15">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220</v>
      </c>
      <c r="AB121" s="957"/>
      <c r="AC121" s="957"/>
      <c r="AD121" s="957"/>
      <c r="AE121" s="958"/>
      <c r="AF121" s="959" t="s">
        <v>220</v>
      </c>
      <c r="AG121" s="957"/>
      <c r="AH121" s="957"/>
      <c r="AI121" s="957"/>
      <c r="AJ121" s="958"/>
      <c r="AK121" s="959" t="s">
        <v>220</v>
      </c>
      <c r="AL121" s="957"/>
      <c r="AM121" s="957"/>
      <c r="AN121" s="957"/>
      <c r="AO121" s="958"/>
      <c r="AP121" s="960" t="s">
        <v>220</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7555118</v>
      </c>
      <c r="BR121" s="984"/>
      <c r="BS121" s="984"/>
      <c r="BT121" s="984"/>
      <c r="BU121" s="984"/>
      <c r="BV121" s="984">
        <v>7626141</v>
      </c>
      <c r="BW121" s="984"/>
      <c r="BX121" s="984"/>
      <c r="BY121" s="984"/>
      <c r="BZ121" s="984"/>
      <c r="CA121" s="984">
        <v>6193281</v>
      </c>
      <c r="CB121" s="984"/>
      <c r="CC121" s="984"/>
      <c r="CD121" s="984"/>
      <c r="CE121" s="984"/>
      <c r="CF121" s="1022">
        <v>151.9</v>
      </c>
      <c r="CG121" s="1023"/>
      <c r="CH121" s="1023"/>
      <c r="CI121" s="1023"/>
      <c r="CJ121" s="1023"/>
      <c r="CK121" s="1014"/>
      <c r="CL121" s="1015"/>
      <c r="CM121" s="1015"/>
      <c r="CN121" s="1015"/>
      <c r="CO121" s="1016"/>
      <c r="CP121" s="1005" t="s">
        <v>441</v>
      </c>
      <c r="CQ121" s="1006"/>
      <c r="CR121" s="1006"/>
      <c r="CS121" s="1006"/>
      <c r="CT121" s="1006"/>
      <c r="CU121" s="1006"/>
      <c r="CV121" s="1006"/>
      <c r="CW121" s="1006"/>
      <c r="CX121" s="1006"/>
      <c r="CY121" s="1006"/>
      <c r="CZ121" s="1006"/>
      <c r="DA121" s="1006"/>
      <c r="DB121" s="1006"/>
      <c r="DC121" s="1006"/>
      <c r="DD121" s="1006"/>
      <c r="DE121" s="1006"/>
      <c r="DF121" s="1007"/>
      <c r="DG121" s="917">
        <v>182370</v>
      </c>
      <c r="DH121" s="918"/>
      <c r="DI121" s="918"/>
      <c r="DJ121" s="918"/>
      <c r="DK121" s="918"/>
      <c r="DL121" s="918">
        <v>171397</v>
      </c>
      <c r="DM121" s="918"/>
      <c r="DN121" s="918"/>
      <c r="DO121" s="918"/>
      <c r="DP121" s="918"/>
      <c r="DQ121" s="918">
        <v>160089</v>
      </c>
      <c r="DR121" s="918"/>
      <c r="DS121" s="918"/>
      <c r="DT121" s="918"/>
      <c r="DU121" s="918"/>
      <c r="DV121" s="919">
        <v>3.9</v>
      </c>
      <c r="DW121" s="919"/>
      <c r="DX121" s="919"/>
      <c r="DY121" s="919"/>
      <c r="DZ121" s="920"/>
    </row>
    <row r="122" spans="1:130" s="197" customFormat="1" ht="26.25" customHeight="1" x14ac:dyDescent="0.15">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220</v>
      </c>
      <c r="AB122" s="957"/>
      <c r="AC122" s="957"/>
      <c r="AD122" s="957"/>
      <c r="AE122" s="958"/>
      <c r="AF122" s="959" t="s">
        <v>220</v>
      </c>
      <c r="AG122" s="957"/>
      <c r="AH122" s="957"/>
      <c r="AI122" s="957"/>
      <c r="AJ122" s="958"/>
      <c r="AK122" s="959" t="s">
        <v>220</v>
      </c>
      <c r="AL122" s="957"/>
      <c r="AM122" s="957"/>
      <c r="AN122" s="957"/>
      <c r="AO122" s="958"/>
      <c r="AP122" s="960" t="s">
        <v>220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442</v>
      </c>
      <c r="BP122" s="992"/>
      <c r="BQ122" s="1032">
        <v>11053617</v>
      </c>
      <c r="BR122" s="1033"/>
      <c r="BS122" s="1033"/>
      <c r="BT122" s="1033"/>
      <c r="BU122" s="1033"/>
      <c r="BV122" s="1033">
        <v>11095099</v>
      </c>
      <c r="BW122" s="1033"/>
      <c r="BX122" s="1033"/>
      <c r="BY122" s="1033"/>
      <c r="BZ122" s="1033"/>
      <c r="CA122" s="1033">
        <v>9677199</v>
      </c>
      <c r="CB122" s="1033"/>
      <c r="CC122" s="1033"/>
      <c r="CD122" s="1033"/>
      <c r="CE122" s="1033"/>
      <c r="CF122" s="985"/>
      <c r="CG122" s="986"/>
      <c r="CH122" s="986"/>
      <c r="CI122" s="986"/>
      <c r="CJ122" s="987"/>
      <c r="CK122" s="1014"/>
      <c r="CL122" s="1015"/>
      <c r="CM122" s="1015"/>
      <c r="CN122" s="1015"/>
      <c r="CO122" s="1016"/>
      <c r="CP122" s="1005" t="s">
        <v>443</v>
      </c>
      <c r="CQ122" s="1006"/>
      <c r="CR122" s="1006"/>
      <c r="CS122" s="1006"/>
      <c r="CT122" s="1006"/>
      <c r="CU122" s="1006"/>
      <c r="CV122" s="1006"/>
      <c r="CW122" s="1006"/>
      <c r="CX122" s="1006"/>
      <c r="CY122" s="1006"/>
      <c r="CZ122" s="1006"/>
      <c r="DA122" s="1006"/>
      <c r="DB122" s="1006"/>
      <c r="DC122" s="1006"/>
      <c r="DD122" s="1006"/>
      <c r="DE122" s="1006"/>
      <c r="DF122" s="1007"/>
      <c r="DG122" s="917">
        <v>13746</v>
      </c>
      <c r="DH122" s="918"/>
      <c r="DI122" s="918"/>
      <c r="DJ122" s="918"/>
      <c r="DK122" s="918"/>
      <c r="DL122" s="918">
        <v>13120</v>
      </c>
      <c r="DM122" s="918"/>
      <c r="DN122" s="918"/>
      <c r="DO122" s="918"/>
      <c r="DP122" s="918"/>
      <c r="DQ122" s="918">
        <v>13450</v>
      </c>
      <c r="DR122" s="918"/>
      <c r="DS122" s="918"/>
      <c r="DT122" s="918"/>
      <c r="DU122" s="918"/>
      <c r="DV122" s="919">
        <v>0.3</v>
      </c>
      <c r="DW122" s="919"/>
      <c r="DX122" s="919"/>
      <c r="DY122" s="919"/>
      <c r="DZ122" s="920"/>
    </row>
    <row r="123" spans="1:130" s="197" customFormat="1" ht="26.25" customHeight="1" thickBot="1" x14ac:dyDescent="0.2">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220</v>
      </c>
      <c r="AB123" s="957"/>
      <c r="AC123" s="957"/>
      <c r="AD123" s="957"/>
      <c r="AE123" s="958"/>
      <c r="AF123" s="959" t="s">
        <v>220</v>
      </c>
      <c r="AG123" s="957"/>
      <c r="AH123" s="957"/>
      <c r="AI123" s="957"/>
      <c r="AJ123" s="958"/>
      <c r="AK123" s="959" t="s">
        <v>220</v>
      </c>
      <c r="AL123" s="957"/>
      <c r="AM123" s="957"/>
      <c r="AN123" s="957"/>
      <c r="AO123" s="958"/>
      <c r="AP123" s="960" t="s">
        <v>220</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93.4</v>
      </c>
      <c r="BR123" s="1025"/>
      <c r="BS123" s="1025"/>
      <c r="BT123" s="1025"/>
      <c r="BU123" s="1025"/>
      <c r="BV123" s="1025">
        <v>91.3</v>
      </c>
      <c r="BW123" s="1025"/>
      <c r="BX123" s="1025"/>
      <c r="BY123" s="1025"/>
      <c r="BZ123" s="1025"/>
      <c r="CA123" s="1025">
        <v>119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445</v>
      </c>
      <c r="AB124" s="957"/>
      <c r="AC124" s="957"/>
      <c r="AD124" s="957"/>
      <c r="AE124" s="958"/>
      <c r="AF124" s="959" t="s">
        <v>445</v>
      </c>
      <c r="AG124" s="957"/>
      <c r="AH124" s="957"/>
      <c r="AI124" s="957"/>
      <c r="AJ124" s="958"/>
      <c r="AK124" s="959" t="s">
        <v>445</v>
      </c>
      <c r="AL124" s="957"/>
      <c r="AM124" s="957"/>
      <c r="AN124" s="957"/>
      <c r="AO124" s="958"/>
      <c r="AP124" s="960" t="s">
        <v>445</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t="s">
        <v>445</v>
      </c>
      <c r="DH124" s="996"/>
      <c r="DI124" s="996"/>
      <c r="DJ124" s="996"/>
      <c r="DK124" s="997"/>
      <c r="DL124" s="998" t="s">
        <v>445</v>
      </c>
      <c r="DM124" s="996"/>
      <c r="DN124" s="996"/>
      <c r="DO124" s="996"/>
      <c r="DP124" s="997"/>
      <c r="DQ124" s="998" t="s">
        <v>445</v>
      </c>
      <c r="DR124" s="996"/>
      <c r="DS124" s="996"/>
      <c r="DT124" s="996"/>
      <c r="DU124" s="997"/>
      <c r="DV124" s="999" t="s">
        <v>445</v>
      </c>
      <c r="DW124" s="1000"/>
      <c r="DX124" s="1000"/>
      <c r="DY124" s="1000"/>
      <c r="DZ124" s="1001"/>
    </row>
    <row r="125" spans="1:130" s="197" customFormat="1" ht="26.25" customHeight="1" thickBot="1" x14ac:dyDescent="0.2">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445</v>
      </c>
      <c r="AB125" s="957"/>
      <c r="AC125" s="957"/>
      <c r="AD125" s="957"/>
      <c r="AE125" s="958"/>
      <c r="AF125" s="959" t="s">
        <v>445</v>
      </c>
      <c r="AG125" s="957"/>
      <c r="AH125" s="957"/>
      <c r="AI125" s="957"/>
      <c r="AJ125" s="958"/>
      <c r="AK125" s="959" t="s">
        <v>445</v>
      </c>
      <c r="AL125" s="957"/>
      <c r="AM125" s="957"/>
      <c r="AN125" s="957"/>
      <c r="AO125" s="958"/>
      <c r="AP125" s="960" t="s">
        <v>445</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445</v>
      </c>
      <c r="DH125" s="925"/>
      <c r="DI125" s="925"/>
      <c r="DJ125" s="925"/>
      <c r="DK125" s="925"/>
      <c r="DL125" s="925" t="s">
        <v>445</v>
      </c>
      <c r="DM125" s="925"/>
      <c r="DN125" s="925"/>
      <c r="DO125" s="925"/>
      <c r="DP125" s="925"/>
      <c r="DQ125" s="925" t="s">
        <v>445</v>
      </c>
      <c r="DR125" s="925"/>
      <c r="DS125" s="925"/>
      <c r="DT125" s="925"/>
      <c r="DU125" s="925"/>
      <c r="DV125" s="926" t="s">
        <v>445</v>
      </c>
      <c r="DW125" s="926"/>
      <c r="DX125" s="926"/>
      <c r="DY125" s="926"/>
      <c r="DZ125" s="927"/>
    </row>
    <row r="126" spans="1:130" s="197" customFormat="1" ht="26.25" customHeight="1" x14ac:dyDescent="0.15">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9206</v>
      </c>
      <c r="AB126" s="957"/>
      <c r="AC126" s="957"/>
      <c r="AD126" s="957"/>
      <c r="AE126" s="958"/>
      <c r="AF126" s="959">
        <v>8799</v>
      </c>
      <c r="AG126" s="957"/>
      <c r="AH126" s="957"/>
      <c r="AI126" s="957"/>
      <c r="AJ126" s="958"/>
      <c r="AK126" s="959">
        <v>21922</v>
      </c>
      <c r="AL126" s="957"/>
      <c r="AM126" s="957"/>
      <c r="AN126" s="957"/>
      <c r="AO126" s="958"/>
      <c r="AP126" s="960">
        <v>0.5</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v>320961</v>
      </c>
      <c r="DH126" s="918"/>
      <c r="DI126" s="918"/>
      <c r="DJ126" s="918"/>
      <c r="DK126" s="918"/>
      <c r="DL126" s="918">
        <v>324596</v>
      </c>
      <c r="DM126" s="918"/>
      <c r="DN126" s="918"/>
      <c r="DO126" s="918"/>
      <c r="DP126" s="918"/>
      <c r="DQ126" s="918">
        <v>248207</v>
      </c>
      <c r="DR126" s="918"/>
      <c r="DS126" s="918"/>
      <c r="DT126" s="918"/>
      <c r="DU126" s="918"/>
      <c r="DV126" s="919">
        <v>6.1</v>
      </c>
      <c r="DW126" s="919"/>
      <c r="DX126" s="919"/>
      <c r="DY126" s="919"/>
      <c r="DZ126" s="920"/>
    </row>
    <row r="127" spans="1:130" s="197" customFormat="1" ht="26.25" customHeight="1" thickBot="1" x14ac:dyDescent="0.2">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445</v>
      </c>
      <c r="AB127" s="957"/>
      <c r="AC127" s="957"/>
      <c r="AD127" s="957"/>
      <c r="AE127" s="958"/>
      <c r="AF127" s="959" t="s">
        <v>445</v>
      </c>
      <c r="AG127" s="957"/>
      <c r="AH127" s="957"/>
      <c r="AI127" s="957"/>
      <c r="AJ127" s="958"/>
      <c r="AK127" s="959" t="s">
        <v>445</v>
      </c>
      <c r="AL127" s="957"/>
      <c r="AM127" s="957"/>
      <c r="AN127" s="957"/>
      <c r="AO127" s="958"/>
      <c r="AP127" s="960" t="s">
        <v>445</v>
      </c>
      <c r="AQ127" s="961"/>
      <c r="AR127" s="961"/>
      <c r="AS127" s="961"/>
      <c r="AT127" s="962"/>
      <c r="AU127" s="233"/>
      <c r="AV127" s="233"/>
      <c r="AW127" s="233"/>
      <c r="AX127" s="884" t="s">
        <v>455</v>
      </c>
      <c r="AY127" s="885"/>
      <c r="AZ127" s="885"/>
      <c r="BA127" s="885"/>
      <c r="BB127" s="885"/>
      <c r="BC127" s="885"/>
      <c r="BD127" s="885"/>
      <c r="BE127" s="886"/>
      <c r="BF127" s="1039" t="s">
        <v>445</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v>1986</v>
      </c>
      <c r="DH127" s="1046"/>
      <c r="DI127" s="1046"/>
      <c r="DJ127" s="1046"/>
      <c r="DK127" s="1046"/>
      <c r="DL127" s="1046">
        <v>2550</v>
      </c>
      <c r="DM127" s="1046"/>
      <c r="DN127" s="1046"/>
      <c r="DO127" s="1046"/>
      <c r="DP127" s="1046"/>
      <c r="DQ127" s="1046">
        <v>3065</v>
      </c>
      <c r="DR127" s="1046"/>
      <c r="DS127" s="1046"/>
      <c r="DT127" s="1046"/>
      <c r="DU127" s="1046"/>
      <c r="DV127" s="1047">
        <v>0.1</v>
      </c>
      <c r="DW127" s="1047"/>
      <c r="DX127" s="1047"/>
      <c r="DY127" s="1047"/>
      <c r="DZ127" s="1048"/>
    </row>
    <row r="128" spans="1:130" s="197" customFormat="1" ht="26.25" customHeight="1" x14ac:dyDescent="0.15">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154718</v>
      </c>
      <c r="AB128" s="1088"/>
      <c r="AC128" s="1088"/>
      <c r="AD128" s="1088"/>
      <c r="AE128" s="1089"/>
      <c r="AF128" s="1090">
        <v>153743</v>
      </c>
      <c r="AG128" s="1088"/>
      <c r="AH128" s="1088"/>
      <c r="AI128" s="1088"/>
      <c r="AJ128" s="1089"/>
      <c r="AK128" s="1090">
        <v>154717</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369</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4938450</v>
      </c>
      <c r="AB129" s="957"/>
      <c r="AC129" s="957"/>
      <c r="AD129" s="957"/>
      <c r="AE129" s="958"/>
      <c r="AF129" s="959">
        <v>4813900</v>
      </c>
      <c r="AG129" s="957"/>
      <c r="AH129" s="957"/>
      <c r="AI129" s="957"/>
      <c r="AJ129" s="958"/>
      <c r="AK129" s="959">
        <v>4777904</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12.7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693246</v>
      </c>
      <c r="AB130" s="957"/>
      <c r="AC130" s="957"/>
      <c r="AD130" s="957"/>
      <c r="AE130" s="958"/>
      <c r="AF130" s="959">
        <v>699496</v>
      </c>
      <c r="AG130" s="957"/>
      <c r="AH130" s="957"/>
      <c r="AI130" s="957"/>
      <c r="AJ130" s="958"/>
      <c r="AK130" s="959">
        <v>701810</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119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4245204</v>
      </c>
      <c r="AB131" s="996"/>
      <c r="AC131" s="996"/>
      <c r="AD131" s="996"/>
      <c r="AE131" s="997"/>
      <c r="AF131" s="998">
        <v>4114404</v>
      </c>
      <c r="AG131" s="996"/>
      <c r="AH131" s="996"/>
      <c r="AI131" s="996"/>
      <c r="AJ131" s="997"/>
      <c r="AK131" s="998">
        <v>4076094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11.723441319999999</v>
      </c>
      <c r="AB132" s="1102"/>
      <c r="AC132" s="1102"/>
      <c r="AD132" s="1102"/>
      <c r="AE132" s="1103"/>
      <c r="AF132" s="1104">
        <v>12.980665</v>
      </c>
      <c r="AG132" s="1102"/>
      <c r="AH132" s="1102"/>
      <c r="AI132" s="1102"/>
      <c r="AJ132" s="1103"/>
      <c r="AK132" s="1104">
        <v>13.4045731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13.2</v>
      </c>
      <c r="AB133" s="1109"/>
      <c r="AC133" s="1109"/>
      <c r="AD133" s="1109"/>
      <c r="AE133" s="1110"/>
      <c r="AF133" s="1108">
        <v>12.3</v>
      </c>
      <c r="AG133" s="1109"/>
      <c r="AH133" s="1109"/>
      <c r="AI133" s="1109"/>
      <c r="AJ133" s="1110"/>
      <c r="AK133" s="1108">
        <v>12.7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5" t="s">
        <v>471</v>
      </c>
      <c r="L7" s="254"/>
      <c r="M7" s="255" t="s">
        <v>472</v>
      </c>
      <c r="N7" s="256"/>
    </row>
    <row r="8" spans="1:16" x14ac:dyDescent="0.15">
      <c r="A8" s="248"/>
      <c r="B8" s="244"/>
      <c r="C8" s="244"/>
      <c r="D8" s="244"/>
      <c r="E8" s="244"/>
      <c r="F8" s="244"/>
      <c r="G8" s="257"/>
      <c r="H8" s="258"/>
      <c r="I8" s="258"/>
      <c r="J8" s="259"/>
      <c r="K8" s="1116"/>
      <c r="L8" s="260" t="s">
        <v>473</v>
      </c>
      <c r="M8" s="261" t="s">
        <v>474</v>
      </c>
      <c r="N8" s="262" t="s">
        <v>475</v>
      </c>
    </row>
    <row r="9" spans="1:16" x14ac:dyDescent="0.15">
      <c r="A9" s="248"/>
      <c r="B9" s="244"/>
      <c r="C9" s="244"/>
      <c r="D9" s="244"/>
      <c r="E9" s="244"/>
      <c r="F9" s="244"/>
      <c r="G9" s="1117" t="s">
        <v>476</v>
      </c>
      <c r="H9" s="1118"/>
      <c r="I9" s="1118"/>
      <c r="J9" s="1119"/>
      <c r="K9" s="263">
        <v>1314229</v>
      </c>
      <c r="L9" s="264">
        <v>66638</v>
      </c>
      <c r="M9" s="265">
        <v>75151</v>
      </c>
      <c r="N9" s="266">
        <v>-11.3</v>
      </c>
    </row>
    <row r="10" spans="1:16" x14ac:dyDescent="0.15">
      <c r="A10" s="248"/>
      <c r="B10" s="244"/>
      <c r="C10" s="244"/>
      <c r="D10" s="244"/>
      <c r="E10" s="244"/>
      <c r="F10" s="244"/>
      <c r="G10" s="1117" t="s">
        <v>477</v>
      </c>
      <c r="H10" s="1118"/>
      <c r="I10" s="1118"/>
      <c r="J10" s="1119"/>
      <c r="K10" s="267">
        <v>41994</v>
      </c>
      <c r="L10" s="268">
        <v>2129</v>
      </c>
      <c r="M10" s="269">
        <v>6942</v>
      </c>
      <c r="N10" s="270">
        <v>-69.3</v>
      </c>
    </row>
    <row r="11" spans="1:16" ht="13.5" customHeight="1" x14ac:dyDescent="0.15">
      <c r="A11" s="248"/>
      <c r="B11" s="244"/>
      <c r="C11" s="244"/>
      <c r="D11" s="244"/>
      <c r="E11" s="244"/>
      <c r="F11" s="244"/>
      <c r="G11" s="1117" t="s">
        <v>478</v>
      </c>
      <c r="H11" s="1118"/>
      <c r="I11" s="1118"/>
      <c r="J11" s="1119"/>
      <c r="K11" s="267">
        <v>234652</v>
      </c>
      <c r="L11" s="268">
        <v>11898</v>
      </c>
      <c r="M11" s="269">
        <v>12381</v>
      </c>
      <c r="N11" s="270">
        <v>-3.9</v>
      </c>
    </row>
    <row r="12" spans="1:16" ht="13.5" customHeight="1" x14ac:dyDescent="0.15">
      <c r="A12" s="248"/>
      <c r="B12" s="244"/>
      <c r="C12" s="244"/>
      <c r="D12" s="244"/>
      <c r="E12" s="244"/>
      <c r="F12" s="244"/>
      <c r="G12" s="1117" t="s">
        <v>479</v>
      </c>
      <c r="H12" s="1118"/>
      <c r="I12" s="1118"/>
      <c r="J12" s="1119"/>
      <c r="K12" s="267" t="s">
        <v>480</v>
      </c>
      <c r="L12" s="268" t="s">
        <v>480</v>
      </c>
      <c r="M12" s="269">
        <v>1226</v>
      </c>
      <c r="N12" s="270" t="s">
        <v>480</v>
      </c>
    </row>
    <row r="13" spans="1:16" ht="13.5" customHeight="1" x14ac:dyDescent="0.15">
      <c r="A13" s="248"/>
      <c r="B13" s="244"/>
      <c r="C13" s="244"/>
      <c r="D13" s="244"/>
      <c r="E13" s="244"/>
      <c r="F13" s="244"/>
      <c r="G13" s="1117" t="s">
        <v>481</v>
      </c>
      <c r="H13" s="1118"/>
      <c r="I13" s="1118"/>
      <c r="J13" s="1119"/>
      <c r="K13" s="267" t="s">
        <v>480</v>
      </c>
      <c r="L13" s="268" t="s">
        <v>480</v>
      </c>
      <c r="M13" s="269" t="s">
        <v>480</v>
      </c>
      <c r="N13" s="270" t="s">
        <v>480</v>
      </c>
    </row>
    <row r="14" spans="1:16" ht="13.5" customHeight="1" x14ac:dyDescent="0.15">
      <c r="A14" s="248"/>
      <c r="B14" s="244"/>
      <c r="C14" s="244"/>
      <c r="D14" s="244"/>
      <c r="E14" s="244"/>
      <c r="F14" s="244"/>
      <c r="G14" s="1117" t="s">
        <v>482</v>
      </c>
      <c r="H14" s="1118"/>
      <c r="I14" s="1118"/>
      <c r="J14" s="1119"/>
      <c r="K14" s="267">
        <v>66483</v>
      </c>
      <c r="L14" s="268">
        <v>3371</v>
      </c>
      <c r="M14" s="269">
        <v>3698</v>
      </c>
      <c r="N14" s="270">
        <v>-8.8000000000000007</v>
      </c>
    </row>
    <row r="15" spans="1:16" ht="13.5" customHeight="1" x14ac:dyDescent="0.15">
      <c r="A15" s="248"/>
      <c r="B15" s="244"/>
      <c r="C15" s="244"/>
      <c r="D15" s="244"/>
      <c r="E15" s="244"/>
      <c r="F15" s="244"/>
      <c r="G15" s="1117" t="s">
        <v>483</v>
      </c>
      <c r="H15" s="1118"/>
      <c r="I15" s="1118"/>
      <c r="J15" s="1119"/>
      <c r="K15" s="267">
        <v>28388</v>
      </c>
      <c r="L15" s="268">
        <v>1439</v>
      </c>
      <c r="M15" s="269">
        <v>1685</v>
      </c>
      <c r="N15" s="270">
        <v>-14.6</v>
      </c>
    </row>
    <row r="16" spans="1:16" x14ac:dyDescent="0.15">
      <c r="A16" s="248"/>
      <c r="B16" s="244"/>
      <c r="C16" s="244"/>
      <c r="D16" s="244"/>
      <c r="E16" s="244"/>
      <c r="F16" s="244"/>
      <c r="G16" s="1120" t="s">
        <v>484</v>
      </c>
      <c r="H16" s="1121"/>
      <c r="I16" s="1121"/>
      <c r="J16" s="1122"/>
      <c r="K16" s="268">
        <v>-144548</v>
      </c>
      <c r="L16" s="268">
        <v>-7329</v>
      </c>
      <c r="M16" s="269">
        <v>-7941</v>
      </c>
      <c r="N16" s="270">
        <v>-7.7</v>
      </c>
    </row>
    <row r="17" spans="1:16" x14ac:dyDescent="0.15">
      <c r="A17" s="248"/>
      <c r="B17" s="244"/>
      <c r="C17" s="244"/>
      <c r="D17" s="244"/>
      <c r="E17" s="244"/>
      <c r="F17" s="244"/>
      <c r="G17" s="1120" t="s">
        <v>169</v>
      </c>
      <c r="H17" s="1121"/>
      <c r="I17" s="1121"/>
      <c r="J17" s="1122"/>
      <c r="K17" s="268">
        <v>1541198</v>
      </c>
      <c r="L17" s="268">
        <v>78146</v>
      </c>
      <c r="M17" s="269">
        <v>93141</v>
      </c>
      <c r="N17" s="270">
        <v>-16.100000000000001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2" t="s">
        <v>489</v>
      </c>
      <c r="H21" s="1113"/>
      <c r="I21" s="1113"/>
      <c r="J21" s="1114"/>
      <c r="K21" s="280">
        <v>6.69</v>
      </c>
      <c r="L21" s="281">
        <v>8.6</v>
      </c>
      <c r="M21" s="282">
        <v>-1.91</v>
      </c>
      <c r="N21" s="249"/>
      <c r="O21" s="283"/>
      <c r="P21" s="279"/>
    </row>
    <row r="22" spans="1:16" s="284" customFormat="1" x14ac:dyDescent="0.15">
      <c r="A22" s="279"/>
      <c r="B22" s="249"/>
      <c r="C22" s="249"/>
      <c r="D22" s="249"/>
      <c r="E22" s="249"/>
      <c r="F22" s="249"/>
      <c r="G22" s="1112" t="s">
        <v>490</v>
      </c>
      <c r="H22" s="1113"/>
      <c r="I22" s="1113"/>
      <c r="J22" s="1114"/>
      <c r="K22" s="285">
        <v>96.2</v>
      </c>
      <c r="L22" s="286">
        <v>96.5</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5" t="s">
        <v>471</v>
      </c>
      <c r="L30" s="254"/>
      <c r="M30" s="255" t="s">
        <v>472</v>
      </c>
      <c r="N30" s="256"/>
    </row>
    <row r="31" spans="1:16" x14ac:dyDescent="0.15">
      <c r="A31" s="248"/>
      <c r="B31" s="244"/>
      <c r="C31" s="244"/>
      <c r="D31" s="244"/>
      <c r="E31" s="244"/>
      <c r="F31" s="244"/>
      <c r="G31" s="257"/>
      <c r="H31" s="258"/>
      <c r="I31" s="258"/>
      <c r="J31" s="259"/>
      <c r="K31" s="1116"/>
      <c r="L31" s="260" t="s">
        <v>473</v>
      </c>
      <c r="M31" s="261" t="s">
        <v>474</v>
      </c>
      <c r="N31" s="262" t="s">
        <v>475</v>
      </c>
    </row>
    <row r="32" spans="1:16" ht="27" customHeight="1" x14ac:dyDescent="0.15">
      <c r="A32" s="248"/>
      <c r="B32" s="244"/>
      <c r="C32" s="244"/>
      <c r="D32" s="244"/>
      <c r="E32" s="244"/>
      <c r="F32" s="244"/>
      <c r="G32" s="1128" t="s">
        <v>494</v>
      </c>
      <c r="H32" s="1129"/>
      <c r="I32" s="1129"/>
      <c r="J32" s="1130"/>
      <c r="K32" s="294">
        <v>878343</v>
      </c>
      <c r="L32" s="294">
        <v>44536</v>
      </c>
      <c r="M32" s="295">
        <v>49652</v>
      </c>
      <c r="N32" s="296">
        <v>-10.3</v>
      </c>
    </row>
    <row r="33" spans="1:16" ht="13.5" customHeight="1" x14ac:dyDescent="0.15">
      <c r="A33" s="248"/>
      <c r="B33" s="244"/>
      <c r="C33" s="244"/>
      <c r="D33" s="244"/>
      <c r="E33" s="244"/>
      <c r="F33" s="244"/>
      <c r="G33" s="1128" t="s">
        <v>495</v>
      </c>
      <c r="H33" s="1129"/>
      <c r="I33" s="1129"/>
      <c r="J33" s="1130"/>
      <c r="K33" s="294" t="s">
        <v>480</v>
      </c>
      <c r="L33" s="294" t="s">
        <v>480</v>
      </c>
      <c r="M33" s="295" t="s">
        <v>480</v>
      </c>
      <c r="N33" s="296" t="s">
        <v>480</v>
      </c>
    </row>
    <row r="34" spans="1:16" ht="27" customHeight="1" x14ac:dyDescent="0.15">
      <c r="A34" s="248"/>
      <c r="B34" s="244"/>
      <c r="C34" s="244"/>
      <c r="D34" s="244"/>
      <c r="E34" s="244"/>
      <c r="F34" s="244"/>
      <c r="G34" s="1128" t="s">
        <v>496</v>
      </c>
      <c r="H34" s="1129"/>
      <c r="I34" s="1129"/>
      <c r="J34" s="1130"/>
      <c r="K34" s="294" t="s">
        <v>480</v>
      </c>
      <c r="L34" s="294" t="s">
        <v>480</v>
      </c>
      <c r="M34" s="295" t="s">
        <v>480</v>
      </c>
      <c r="N34" s="296" t="s">
        <v>480</v>
      </c>
    </row>
    <row r="35" spans="1:16" ht="27" customHeight="1" x14ac:dyDescent="0.15">
      <c r="A35" s="248"/>
      <c r="B35" s="244"/>
      <c r="C35" s="244"/>
      <c r="D35" s="244"/>
      <c r="E35" s="244"/>
      <c r="F35" s="244"/>
      <c r="G35" s="1128" t="s">
        <v>497</v>
      </c>
      <c r="H35" s="1129"/>
      <c r="I35" s="1129"/>
      <c r="J35" s="1130"/>
      <c r="K35" s="294">
        <v>456201</v>
      </c>
      <c r="L35" s="294">
        <v>23132</v>
      </c>
      <c r="M35" s="295">
        <v>21204</v>
      </c>
      <c r="N35" s="296">
        <v>9.1</v>
      </c>
    </row>
    <row r="36" spans="1:16" ht="27" customHeight="1" x14ac:dyDescent="0.15">
      <c r="A36" s="248"/>
      <c r="B36" s="244"/>
      <c r="C36" s="244"/>
      <c r="D36" s="244"/>
      <c r="E36" s="244"/>
      <c r="F36" s="244"/>
      <c r="G36" s="1128" t="s">
        <v>498</v>
      </c>
      <c r="H36" s="1129"/>
      <c r="I36" s="1129"/>
      <c r="J36" s="1130"/>
      <c r="K36" s="294">
        <v>46444</v>
      </c>
      <c r="L36" s="294">
        <v>2355</v>
      </c>
      <c r="M36" s="295">
        <v>4748</v>
      </c>
      <c r="N36" s="296">
        <v>-50.4</v>
      </c>
    </row>
    <row r="37" spans="1:16" ht="13.5" customHeight="1" x14ac:dyDescent="0.15">
      <c r="A37" s="248"/>
      <c r="B37" s="244"/>
      <c r="C37" s="244"/>
      <c r="D37" s="244"/>
      <c r="E37" s="244"/>
      <c r="F37" s="244"/>
      <c r="G37" s="1128" t="s">
        <v>499</v>
      </c>
      <c r="H37" s="1129"/>
      <c r="I37" s="1129"/>
      <c r="J37" s="1130"/>
      <c r="K37" s="294">
        <v>21922</v>
      </c>
      <c r="L37" s="294">
        <v>1112</v>
      </c>
      <c r="M37" s="295">
        <v>1840</v>
      </c>
      <c r="N37" s="296">
        <v>-39.6</v>
      </c>
    </row>
    <row r="38" spans="1:16" ht="27" customHeight="1" x14ac:dyDescent="0.15">
      <c r="A38" s="248"/>
      <c r="B38" s="244"/>
      <c r="C38" s="244"/>
      <c r="D38" s="244"/>
      <c r="E38" s="244"/>
      <c r="F38" s="244"/>
      <c r="G38" s="1131" t="s">
        <v>500</v>
      </c>
      <c r="H38" s="1132"/>
      <c r="I38" s="1132"/>
      <c r="J38" s="1133"/>
      <c r="K38" s="297" t="s">
        <v>480</v>
      </c>
      <c r="L38" s="297" t="s">
        <v>480</v>
      </c>
      <c r="M38" s="298">
        <v>8</v>
      </c>
      <c r="N38" s="299" t="s">
        <v>480</v>
      </c>
      <c r="O38" s="293"/>
    </row>
    <row r="39" spans="1:16" x14ac:dyDescent="0.15">
      <c r="A39" s="248"/>
      <c r="B39" s="244"/>
      <c r="C39" s="244"/>
      <c r="D39" s="244"/>
      <c r="E39" s="244"/>
      <c r="F39" s="244"/>
      <c r="G39" s="1131" t="s">
        <v>501</v>
      </c>
      <c r="H39" s="1132"/>
      <c r="I39" s="1132"/>
      <c r="J39" s="1133"/>
      <c r="K39" s="300">
        <v>-154717</v>
      </c>
      <c r="L39" s="300">
        <v>-7845</v>
      </c>
      <c r="M39" s="301">
        <v>-2351</v>
      </c>
      <c r="N39" s="302">
        <v>233.7</v>
      </c>
      <c r="O39" s="293"/>
    </row>
    <row r="40" spans="1:16" ht="27" customHeight="1" x14ac:dyDescent="0.15">
      <c r="A40" s="248"/>
      <c r="B40" s="244"/>
      <c r="C40" s="244"/>
      <c r="D40" s="244"/>
      <c r="E40" s="244"/>
      <c r="F40" s="244"/>
      <c r="G40" s="1128" t="s">
        <v>502</v>
      </c>
      <c r="H40" s="1129"/>
      <c r="I40" s="1129"/>
      <c r="J40" s="1130"/>
      <c r="K40" s="300">
        <v>-701810</v>
      </c>
      <c r="L40" s="300">
        <v>-35585</v>
      </c>
      <c r="M40" s="301">
        <v>-49387</v>
      </c>
      <c r="N40" s="302">
        <v>-27.9</v>
      </c>
      <c r="O40" s="293"/>
    </row>
    <row r="41" spans="1:16" x14ac:dyDescent="0.15">
      <c r="A41" s="248"/>
      <c r="B41" s="244"/>
      <c r="C41" s="244"/>
      <c r="D41" s="244"/>
      <c r="E41" s="244"/>
      <c r="F41" s="244"/>
      <c r="G41" s="1134" t="s">
        <v>280</v>
      </c>
      <c r="H41" s="1135"/>
      <c r="I41" s="1135"/>
      <c r="J41" s="1136"/>
      <c r="K41" s="294">
        <v>546383</v>
      </c>
      <c r="L41" s="300">
        <v>27704</v>
      </c>
      <c r="M41" s="301">
        <v>25713</v>
      </c>
      <c r="N41" s="302">
        <v>7.7</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3" t="s">
        <v>471</v>
      </c>
      <c r="J49" s="1125" t="s">
        <v>506</v>
      </c>
      <c r="K49" s="1126"/>
      <c r="L49" s="1126"/>
      <c r="M49" s="1126"/>
      <c r="N49" s="1127"/>
    </row>
    <row r="50" spans="1:14" x14ac:dyDescent="0.15">
      <c r="A50" s="248"/>
      <c r="B50" s="244"/>
      <c r="C50" s="244"/>
      <c r="D50" s="244"/>
      <c r="E50" s="244"/>
      <c r="F50" s="244"/>
      <c r="G50" s="312"/>
      <c r="H50" s="313"/>
      <c r="I50" s="1124"/>
      <c r="J50" s="314" t="s">
        <v>507</v>
      </c>
      <c r="K50" s="315" t="s">
        <v>508</v>
      </c>
      <c r="L50" s="316" t="s">
        <v>509</v>
      </c>
      <c r="M50" s="317" t="s">
        <v>510</v>
      </c>
      <c r="N50" s="318" t="s">
        <v>511</v>
      </c>
    </row>
    <row r="51" spans="1:14" x14ac:dyDescent="0.15">
      <c r="A51" s="248"/>
      <c r="B51" s="244"/>
      <c r="C51" s="244"/>
      <c r="D51" s="244"/>
      <c r="E51" s="244"/>
      <c r="F51" s="244"/>
      <c r="G51" s="310" t="s">
        <v>512</v>
      </c>
      <c r="H51" s="311"/>
      <c r="I51" s="319">
        <v>1056802</v>
      </c>
      <c r="J51" s="320">
        <v>51962</v>
      </c>
      <c r="K51" s="321">
        <v>39.6</v>
      </c>
      <c r="L51" s="322">
        <v>55958</v>
      </c>
      <c r="M51" s="323">
        <v>7</v>
      </c>
      <c r="N51" s="324">
        <v>32.6</v>
      </c>
    </row>
    <row r="52" spans="1:14" x14ac:dyDescent="0.15">
      <c r="A52" s="248"/>
      <c r="B52" s="244"/>
      <c r="C52" s="244"/>
      <c r="D52" s="244"/>
      <c r="E52" s="244"/>
      <c r="F52" s="244"/>
      <c r="G52" s="325"/>
      <c r="H52" s="326" t="s">
        <v>513</v>
      </c>
      <c r="I52" s="327">
        <v>592592</v>
      </c>
      <c r="J52" s="328">
        <v>29137</v>
      </c>
      <c r="K52" s="329">
        <v>35.299999999999997</v>
      </c>
      <c r="L52" s="330">
        <v>35126</v>
      </c>
      <c r="M52" s="331">
        <v>4</v>
      </c>
      <c r="N52" s="332">
        <v>31.3</v>
      </c>
    </row>
    <row r="53" spans="1:14" x14ac:dyDescent="0.15">
      <c r="A53" s="248"/>
      <c r="B53" s="244"/>
      <c r="C53" s="244"/>
      <c r="D53" s="244"/>
      <c r="E53" s="244"/>
      <c r="F53" s="244"/>
      <c r="G53" s="310" t="s">
        <v>514</v>
      </c>
      <c r="H53" s="311"/>
      <c r="I53" s="319">
        <v>853104</v>
      </c>
      <c r="J53" s="320">
        <v>42509</v>
      </c>
      <c r="K53" s="321">
        <v>-18.2</v>
      </c>
      <c r="L53" s="322">
        <v>59338</v>
      </c>
      <c r="M53" s="323">
        <v>6</v>
      </c>
      <c r="N53" s="324">
        <v>-24.2</v>
      </c>
    </row>
    <row r="54" spans="1:14" x14ac:dyDescent="0.15">
      <c r="A54" s="248"/>
      <c r="B54" s="244"/>
      <c r="C54" s="244"/>
      <c r="D54" s="244"/>
      <c r="E54" s="244"/>
      <c r="F54" s="244"/>
      <c r="G54" s="325"/>
      <c r="H54" s="326" t="s">
        <v>513</v>
      </c>
      <c r="I54" s="327">
        <v>454600</v>
      </c>
      <c r="J54" s="328">
        <v>22652</v>
      </c>
      <c r="K54" s="329">
        <v>-22.3</v>
      </c>
      <c r="L54" s="330">
        <v>34073</v>
      </c>
      <c r="M54" s="331">
        <v>-3</v>
      </c>
      <c r="N54" s="332">
        <v>-19.3</v>
      </c>
    </row>
    <row r="55" spans="1:14" x14ac:dyDescent="0.15">
      <c r="A55" s="248"/>
      <c r="B55" s="244"/>
      <c r="C55" s="244"/>
      <c r="D55" s="244"/>
      <c r="E55" s="244"/>
      <c r="F55" s="244"/>
      <c r="G55" s="310" t="s">
        <v>515</v>
      </c>
      <c r="H55" s="311"/>
      <c r="I55" s="319">
        <v>947403</v>
      </c>
      <c r="J55" s="320">
        <v>47558</v>
      </c>
      <c r="K55" s="321">
        <v>11.9</v>
      </c>
      <c r="L55" s="322">
        <v>59829</v>
      </c>
      <c r="M55" s="323">
        <v>0.8</v>
      </c>
      <c r="N55" s="324">
        <v>11.1</v>
      </c>
    </row>
    <row r="56" spans="1:14" x14ac:dyDescent="0.15">
      <c r="A56" s="248"/>
      <c r="B56" s="244"/>
      <c r="C56" s="244"/>
      <c r="D56" s="244"/>
      <c r="E56" s="244"/>
      <c r="F56" s="244"/>
      <c r="G56" s="325"/>
      <c r="H56" s="326" t="s">
        <v>513</v>
      </c>
      <c r="I56" s="327">
        <v>505962</v>
      </c>
      <c r="J56" s="328">
        <v>25398</v>
      </c>
      <c r="K56" s="329">
        <v>12.1</v>
      </c>
      <c r="L56" s="330">
        <v>33669</v>
      </c>
      <c r="M56" s="331">
        <v>-1.2</v>
      </c>
      <c r="N56" s="332">
        <v>13.3</v>
      </c>
    </row>
    <row r="57" spans="1:14" x14ac:dyDescent="0.15">
      <c r="A57" s="248"/>
      <c r="B57" s="244"/>
      <c r="C57" s="244"/>
      <c r="D57" s="244"/>
      <c r="E57" s="244"/>
      <c r="F57" s="244"/>
      <c r="G57" s="310" t="s">
        <v>516</v>
      </c>
      <c r="H57" s="311"/>
      <c r="I57" s="319">
        <v>1153154</v>
      </c>
      <c r="J57" s="320">
        <v>58337</v>
      </c>
      <c r="K57" s="321">
        <v>22.7</v>
      </c>
      <c r="L57" s="322">
        <v>70582</v>
      </c>
      <c r="M57" s="323">
        <v>18</v>
      </c>
      <c r="N57" s="324">
        <v>4.7</v>
      </c>
    </row>
    <row r="58" spans="1:14" x14ac:dyDescent="0.15">
      <c r="A58" s="248"/>
      <c r="B58" s="244"/>
      <c r="C58" s="244"/>
      <c r="D58" s="244"/>
      <c r="E58" s="244"/>
      <c r="F58" s="244"/>
      <c r="G58" s="325"/>
      <c r="H58" s="326" t="s">
        <v>513</v>
      </c>
      <c r="I58" s="327">
        <v>503158</v>
      </c>
      <c r="J58" s="328">
        <v>25454</v>
      </c>
      <c r="K58" s="329">
        <v>0.2</v>
      </c>
      <c r="L58" s="330">
        <v>36117</v>
      </c>
      <c r="M58" s="331">
        <v>7.3</v>
      </c>
      <c r="N58" s="332">
        <v>-7.1</v>
      </c>
    </row>
    <row r="59" spans="1:14" x14ac:dyDescent="0.15">
      <c r="A59" s="248"/>
      <c r="B59" s="244"/>
      <c r="C59" s="244"/>
      <c r="D59" s="244"/>
      <c r="E59" s="244"/>
      <c r="F59" s="244"/>
      <c r="G59" s="310" t="s">
        <v>517</v>
      </c>
      <c r="H59" s="311"/>
      <c r="I59" s="319">
        <v>1196768</v>
      </c>
      <c r="J59" s="320">
        <v>60682</v>
      </c>
      <c r="K59" s="321">
        <v>4</v>
      </c>
      <c r="L59" s="322">
        <v>81990</v>
      </c>
      <c r="M59" s="323">
        <v>16.2</v>
      </c>
      <c r="N59" s="324">
        <v>-12.2</v>
      </c>
    </row>
    <row r="60" spans="1:14" x14ac:dyDescent="0.15">
      <c r="A60" s="248"/>
      <c r="B60" s="244"/>
      <c r="C60" s="244"/>
      <c r="D60" s="244"/>
      <c r="E60" s="244"/>
      <c r="F60" s="244"/>
      <c r="G60" s="325"/>
      <c r="H60" s="326" t="s">
        <v>513</v>
      </c>
      <c r="I60" s="333">
        <v>734555</v>
      </c>
      <c r="J60" s="328">
        <v>37245</v>
      </c>
      <c r="K60" s="329">
        <v>46.3</v>
      </c>
      <c r="L60" s="330">
        <v>34482</v>
      </c>
      <c r="M60" s="331">
        <v>-4.5</v>
      </c>
      <c r="N60" s="332">
        <v>50.8</v>
      </c>
    </row>
    <row r="61" spans="1:14" x14ac:dyDescent="0.15">
      <c r="A61" s="248"/>
      <c r="B61" s="244"/>
      <c r="C61" s="244"/>
      <c r="D61" s="244"/>
      <c r="E61" s="244"/>
      <c r="F61" s="244"/>
      <c r="G61" s="310" t="s">
        <v>518</v>
      </c>
      <c r="H61" s="334"/>
      <c r="I61" s="335">
        <v>1041446</v>
      </c>
      <c r="J61" s="336">
        <v>52210</v>
      </c>
      <c r="K61" s="337">
        <v>12</v>
      </c>
      <c r="L61" s="338">
        <v>65539</v>
      </c>
      <c r="M61" s="339">
        <v>9.6</v>
      </c>
      <c r="N61" s="324">
        <v>2.4</v>
      </c>
    </row>
    <row r="62" spans="1:14" x14ac:dyDescent="0.15">
      <c r="A62" s="248"/>
      <c r="B62" s="244"/>
      <c r="C62" s="244"/>
      <c r="D62" s="244"/>
      <c r="E62" s="244"/>
      <c r="F62" s="244"/>
      <c r="G62" s="325"/>
      <c r="H62" s="326" t="s">
        <v>513</v>
      </c>
      <c r="I62" s="327">
        <v>558173</v>
      </c>
      <c r="J62" s="328">
        <v>27977</v>
      </c>
      <c r="K62" s="329">
        <v>14.3</v>
      </c>
      <c r="L62" s="330">
        <v>34693</v>
      </c>
      <c r="M62" s="331">
        <v>0.5</v>
      </c>
      <c r="N62" s="332">
        <v>13.8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7" t="s">
        <v>3</v>
      </c>
      <c r="D47" s="1137"/>
      <c r="E47" s="1138"/>
      <c r="F47" s="11">
        <v>9.51</v>
      </c>
      <c r="G47" s="12">
        <v>9.66</v>
      </c>
      <c r="H47" s="12">
        <v>11.56</v>
      </c>
      <c r="I47" s="12">
        <v>11.86</v>
      </c>
      <c r="J47" s="13">
        <v>11.54</v>
      </c>
    </row>
    <row r="48" spans="2:10" ht="57.75" customHeight="1" x14ac:dyDescent="0.15">
      <c r="B48" s="14"/>
      <c r="C48" s="1139" t="s">
        <v>4</v>
      </c>
      <c r="D48" s="1139"/>
      <c r="E48" s="1140"/>
      <c r="F48" s="15">
        <v>2.67</v>
      </c>
      <c r="G48" s="16">
        <v>3.67</v>
      </c>
      <c r="H48" s="16">
        <v>4.1500000000000004</v>
      </c>
      <c r="I48" s="16">
        <v>3.54</v>
      </c>
      <c r="J48" s="17">
        <v>3.75</v>
      </c>
    </row>
    <row r="49" spans="2:10" ht="57.75" customHeight="1" thickBot="1" x14ac:dyDescent="0.2">
      <c r="B49" s="18"/>
      <c r="C49" s="1141" t="s">
        <v>5</v>
      </c>
      <c r="D49" s="1141"/>
      <c r="E49" s="1142"/>
      <c r="F49" s="19" t="s">
        <v>525</v>
      </c>
      <c r="G49" s="20">
        <v>0.27</v>
      </c>
      <c r="H49" s="20">
        <v>0.5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9" t="s">
        <v>528</v>
      </c>
      <c r="D34" s="1149"/>
      <c r="E34" s="1150"/>
      <c r="F34" s="32">
        <v>16.59</v>
      </c>
      <c r="G34" s="33">
        <v>18.53</v>
      </c>
      <c r="H34" s="33">
        <v>20.309999999999999</v>
      </c>
      <c r="I34" s="33">
        <v>20.67</v>
      </c>
      <c r="J34" s="34">
        <v>20.72</v>
      </c>
      <c r="K34" s="22"/>
      <c r="L34" s="22"/>
      <c r="M34" s="22"/>
      <c r="N34" s="22"/>
      <c r="O34" s="22"/>
      <c r="P34" s="22"/>
    </row>
    <row r="35" spans="1:16" ht="39" customHeight="1" x14ac:dyDescent="0.15">
      <c r="A35" s="22"/>
      <c r="B35" s="35"/>
      <c r="C35" s="1143" t="s">
        <v>529</v>
      </c>
      <c r="D35" s="1144"/>
      <c r="E35" s="1145"/>
      <c r="F35" s="36">
        <v>2.67</v>
      </c>
      <c r="G35" s="37">
        <v>3.67</v>
      </c>
      <c r="H35" s="37">
        <v>4.1500000000000004</v>
      </c>
      <c r="I35" s="37">
        <v>3.54</v>
      </c>
      <c r="J35" s="38">
        <v>3.75</v>
      </c>
      <c r="K35" s="22"/>
      <c r="L35" s="22"/>
      <c r="M35" s="22"/>
      <c r="N35" s="22"/>
      <c r="O35" s="22"/>
      <c r="P35" s="22"/>
    </row>
    <row r="36" spans="1:16" ht="39" customHeight="1" x14ac:dyDescent="0.15">
      <c r="A36" s="22"/>
      <c r="B36" s="35"/>
      <c r="C36" s="1143" t="s">
        <v>530</v>
      </c>
      <c r="D36" s="1144"/>
      <c r="E36" s="1145"/>
      <c r="F36" s="36">
        <v>1.68</v>
      </c>
      <c r="G36" s="37">
        <v>1.53</v>
      </c>
      <c r="H36" s="37">
        <v>2.15</v>
      </c>
      <c r="I36" s="37">
        <v>2.34</v>
      </c>
      <c r="J36" s="38">
        <v>2.09</v>
      </c>
      <c r="K36" s="22"/>
      <c r="L36" s="22"/>
      <c r="M36" s="22"/>
      <c r="N36" s="22"/>
      <c r="O36" s="22"/>
      <c r="P36" s="22"/>
    </row>
    <row r="37" spans="1:16" ht="39" customHeight="1" x14ac:dyDescent="0.15">
      <c r="A37" s="22"/>
      <c r="B37" s="35"/>
      <c r="C37" s="1143" t="s">
        <v>531</v>
      </c>
      <c r="D37" s="1144"/>
      <c r="E37" s="1145"/>
      <c r="F37" s="36">
        <v>0.93</v>
      </c>
      <c r="G37" s="37">
        <v>0.43</v>
      </c>
      <c r="H37" s="37">
        <v>0.56999999999999995</v>
      </c>
      <c r="I37" s="37">
        <v>0.7</v>
      </c>
      <c r="J37" s="38">
        <v>0.87</v>
      </c>
      <c r="K37" s="22"/>
      <c r="L37" s="22"/>
      <c r="M37" s="22"/>
      <c r="N37" s="22"/>
      <c r="O37" s="22"/>
      <c r="P37" s="22"/>
    </row>
    <row r="38" spans="1:16" ht="39" customHeight="1" x14ac:dyDescent="0.15">
      <c r="A38" s="22"/>
      <c r="B38" s="35"/>
      <c r="C38" s="1143" t="s">
        <v>532</v>
      </c>
      <c r="D38" s="1144"/>
      <c r="E38" s="1145"/>
      <c r="F38" s="36">
        <v>0.03</v>
      </c>
      <c r="G38" s="37">
        <v>0.02</v>
      </c>
      <c r="H38" s="37">
        <v>0.02</v>
      </c>
      <c r="I38" s="37">
        <v>0.04</v>
      </c>
      <c r="J38" s="38">
        <v>0.05</v>
      </c>
      <c r="K38" s="22"/>
      <c r="L38" s="22"/>
      <c r="M38" s="22"/>
      <c r="N38" s="22"/>
      <c r="O38" s="22"/>
      <c r="P38" s="22"/>
    </row>
    <row r="39" spans="1:16" ht="39" customHeight="1" x14ac:dyDescent="0.15">
      <c r="A39" s="22"/>
      <c r="B39" s="35"/>
      <c r="C39" s="1143" t="s">
        <v>533</v>
      </c>
      <c r="D39" s="1144"/>
      <c r="E39" s="1145"/>
      <c r="F39" s="36">
        <v>0</v>
      </c>
      <c r="G39" s="37">
        <v>0</v>
      </c>
      <c r="H39" s="37">
        <v>0</v>
      </c>
      <c r="I39" s="37">
        <v>0</v>
      </c>
      <c r="J39" s="38">
        <v>0</v>
      </c>
      <c r="K39" s="22"/>
      <c r="L39" s="22"/>
      <c r="M39" s="22"/>
      <c r="N39" s="22"/>
      <c r="O39" s="22"/>
      <c r="P39" s="22"/>
    </row>
    <row r="40" spans="1:16" ht="39" customHeight="1" x14ac:dyDescent="0.15">
      <c r="A40" s="22"/>
      <c r="B40" s="35"/>
      <c r="C40" s="1143" t="s">
        <v>534</v>
      </c>
      <c r="D40" s="1144"/>
      <c r="E40" s="1145"/>
      <c r="F40" s="36">
        <v>0</v>
      </c>
      <c r="G40" s="37">
        <v>0</v>
      </c>
      <c r="H40" s="37">
        <v>0</v>
      </c>
      <c r="I40" s="37">
        <v>0</v>
      </c>
      <c r="J40" s="38">
        <v>0</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535</v>
      </c>
      <c r="D42" s="1144"/>
      <c r="E42" s="1145"/>
      <c r="F42" s="36" t="s">
        <v>480</v>
      </c>
      <c r="G42" s="37" t="s">
        <v>480</v>
      </c>
      <c r="H42" s="37" t="s">
        <v>480</v>
      </c>
      <c r="I42" s="37" t="s">
        <v>480</v>
      </c>
      <c r="J42" s="38" t="s">
        <v>480</v>
      </c>
      <c r="K42" s="22"/>
      <c r="L42" s="22"/>
      <c r="M42" s="22"/>
      <c r="N42" s="22"/>
      <c r="O42" s="22"/>
      <c r="P42" s="22"/>
    </row>
    <row r="43" spans="1:16" ht="39" customHeight="1" thickBot="1" x14ac:dyDescent="0.2">
      <c r="A43" s="22"/>
      <c r="B43" s="40"/>
      <c r="C43" s="1146" t="s">
        <v>536</v>
      </c>
      <c r="D43" s="1147"/>
      <c r="E43" s="1148"/>
      <c r="F43" s="41">
        <v>0.03</v>
      </c>
      <c r="G43" s="42">
        <v>0</v>
      </c>
      <c r="H43" s="42" t="s">
        <v>480</v>
      </c>
      <c r="I43" s="42" t="s">
        <v>480</v>
      </c>
      <c r="J43" s="43" t="s">
        <v>480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961</v>
      </c>
      <c r="L45" s="60">
        <v>826</v>
      </c>
      <c r="M45" s="60">
        <v>836</v>
      </c>
      <c r="N45" s="60">
        <v>878</v>
      </c>
      <c r="O45" s="61">
        <v>878</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x14ac:dyDescent="0.15">
      <c r="A48" s="48"/>
      <c r="B48" s="1161"/>
      <c r="C48" s="1162"/>
      <c r="D48" s="62"/>
      <c r="E48" s="1153" t="s">
        <v>14</v>
      </c>
      <c r="F48" s="1153"/>
      <c r="G48" s="1153"/>
      <c r="H48" s="1153"/>
      <c r="I48" s="1153"/>
      <c r="J48" s="1154"/>
      <c r="K48" s="63">
        <v>456</v>
      </c>
      <c r="L48" s="64">
        <v>464</v>
      </c>
      <c r="M48" s="64">
        <v>461</v>
      </c>
      <c r="N48" s="64">
        <v>462</v>
      </c>
      <c r="O48" s="65">
        <v>456</v>
      </c>
      <c r="P48" s="48"/>
      <c r="Q48" s="48"/>
      <c r="R48" s="48"/>
      <c r="S48" s="48"/>
      <c r="T48" s="48"/>
      <c r="U48" s="48"/>
    </row>
    <row r="49" spans="1:21" ht="30.75" customHeight="1" x14ac:dyDescent="0.15">
      <c r="A49" s="48"/>
      <c r="B49" s="1161"/>
      <c r="C49" s="1162"/>
      <c r="D49" s="62"/>
      <c r="E49" s="1153" t="s">
        <v>15</v>
      </c>
      <c r="F49" s="1153"/>
      <c r="G49" s="1153"/>
      <c r="H49" s="1153"/>
      <c r="I49" s="1153"/>
      <c r="J49" s="1154"/>
      <c r="K49" s="63">
        <v>41</v>
      </c>
      <c r="L49" s="64">
        <v>33</v>
      </c>
      <c r="M49" s="64">
        <v>39</v>
      </c>
      <c r="N49" s="64">
        <v>39</v>
      </c>
      <c r="O49" s="65">
        <v>46</v>
      </c>
      <c r="P49" s="48"/>
      <c r="Q49" s="48"/>
      <c r="R49" s="48"/>
      <c r="S49" s="48"/>
      <c r="T49" s="48"/>
      <c r="U49" s="48"/>
    </row>
    <row r="50" spans="1:21" ht="30.75" customHeight="1" x14ac:dyDescent="0.15">
      <c r="A50" s="48"/>
      <c r="B50" s="1161"/>
      <c r="C50" s="1162"/>
      <c r="D50" s="62"/>
      <c r="E50" s="1153" t="s">
        <v>16</v>
      </c>
      <c r="F50" s="1153"/>
      <c r="G50" s="1153"/>
      <c r="H50" s="1153"/>
      <c r="I50" s="1153"/>
      <c r="J50" s="1154"/>
      <c r="K50" s="63">
        <v>19</v>
      </c>
      <c r="L50" s="64">
        <v>36</v>
      </c>
      <c r="M50" s="64">
        <v>9</v>
      </c>
      <c r="N50" s="64">
        <v>9</v>
      </c>
      <c r="O50" s="65">
        <v>22</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831</v>
      </c>
      <c r="L52" s="64">
        <v>837</v>
      </c>
      <c r="M52" s="64">
        <v>848</v>
      </c>
      <c r="N52" s="64">
        <v>853</v>
      </c>
      <c r="O52" s="65">
        <v>856</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646</v>
      </c>
      <c r="L53" s="69">
        <v>522</v>
      </c>
      <c r="M53" s="69">
        <v>497</v>
      </c>
      <c r="N53" s="69">
        <v>535</v>
      </c>
      <c r="O53" s="70">
        <v>546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167" t="s">
        <v>23</v>
      </c>
      <c r="C41" s="1168"/>
      <c r="D41" s="81"/>
      <c r="E41" s="1173" t="s">
        <v>24</v>
      </c>
      <c r="F41" s="1173"/>
      <c r="G41" s="1173"/>
      <c r="H41" s="1174"/>
      <c r="I41" s="82">
        <v>7728</v>
      </c>
      <c r="J41" s="83">
        <v>7709</v>
      </c>
      <c r="K41" s="83">
        <v>7618</v>
      </c>
      <c r="L41" s="83">
        <v>7464</v>
      </c>
      <c r="M41" s="84">
        <v>7410</v>
      </c>
    </row>
    <row r="42" spans="2:13" ht="27.75" customHeight="1" x14ac:dyDescent="0.15">
      <c r="B42" s="1169"/>
      <c r="C42" s="1170"/>
      <c r="D42" s="85"/>
      <c r="E42" s="1175" t="s">
        <v>25</v>
      </c>
      <c r="F42" s="1175"/>
      <c r="G42" s="1175"/>
      <c r="H42" s="1176"/>
      <c r="I42" s="86">
        <v>216</v>
      </c>
      <c r="J42" s="87">
        <v>163</v>
      </c>
      <c r="K42" s="87">
        <v>78</v>
      </c>
      <c r="L42" s="87">
        <v>229</v>
      </c>
      <c r="M42" s="88">
        <v>197</v>
      </c>
    </row>
    <row r="43" spans="2:13" ht="27.75" customHeight="1" x14ac:dyDescent="0.15">
      <c r="B43" s="1169"/>
      <c r="C43" s="1170"/>
      <c r="D43" s="85"/>
      <c r="E43" s="1175" t="s">
        <v>26</v>
      </c>
      <c r="F43" s="1175"/>
      <c r="G43" s="1175"/>
      <c r="H43" s="1176"/>
      <c r="I43" s="86">
        <v>5199</v>
      </c>
      <c r="J43" s="87">
        <v>5208</v>
      </c>
      <c r="K43" s="87">
        <v>5081</v>
      </c>
      <c r="L43" s="87">
        <v>4946</v>
      </c>
      <c r="M43" s="88">
        <v>4809</v>
      </c>
    </row>
    <row r="44" spans="2:13" ht="27.75" customHeight="1" x14ac:dyDescent="0.15">
      <c r="B44" s="1169"/>
      <c r="C44" s="1170"/>
      <c r="D44" s="85"/>
      <c r="E44" s="1175" t="s">
        <v>27</v>
      </c>
      <c r="F44" s="1175"/>
      <c r="G44" s="1175"/>
      <c r="H44" s="1176"/>
      <c r="I44" s="86">
        <v>285</v>
      </c>
      <c r="J44" s="87">
        <v>269</v>
      </c>
      <c r="K44" s="87">
        <v>290</v>
      </c>
      <c r="L44" s="87">
        <v>276</v>
      </c>
      <c r="M44" s="88">
        <v>303</v>
      </c>
    </row>
    <row r="45" spans="2:13" ht="27.75" customHeight="1" x14ac:dyDescent="0.15">
      <c r="B45" s="1169"/>
      <c r="C45" s="1170"/>
      <c r="D45" s="85"/>
      <c r="E45" s="1175" t="s">
        <v>28</v>
      </c>
      <c r="F45" s="1175"/>
      <c r="G45" s="1175"/>
      <c r="H45" s="1176"/>
      <c r="I45" s="86">
        <v>1745</v>
      </c>
      <c r="J45" s="87">
        <v>1671</v>
      </c>
      <c r="K45" s="87">
        <v>1632</v>
      </c>
      <c r="L45" s="87">
        <v>1611</v>
      </c>
      <c r="M45" s="88">
        <v>1558</v>
      </c>
    </row>
    <row r="46" spans="2:13" ht="27.75" customHeight="1" x14ac:dyDescent="0.15">
      <c r="B46" s="1169"/>
      <c r="C46" s="1170"/>
      <c r="D46" s="85"/>
      <c r="E46" s="1175" t="s">
        <v>29</v>
      </c>
      <c r="F46" s="1175"/>
      <c r="G46" s="1175"/>
      <c r="H46" s="1176"/>
      <c r="I46" s="86">
        <v>302</v>
      </c>
      <c r="J46" s="87">
        <v>326</v>
      </c>
      <c r="K46" s="87">
        <v>323</v>
      </c>
      <c r="L46" s="87">
        <v>327</v>
      </c>
      <c r="M46" s="88">
        <v>251</v>
      </c>
    </row>
    <row r="47" spans="2:13" ht="27.75" customHeight="1" x14ac:dyDescent="0.15">
      <c r="B47" s="1169"/>
      <c r="C47" s="1170"/>
      <c r="D47" s="85"/>
      <c r="E47" s="1175" t="s">
        <v>30</v>
      </c>
      <c r="F47" s="1175"/>
      <c r="G47" s="1175"/>
      <c r="H47" s="1176"/>
      <c r="I47" s="86" t="s">
        <v>480</v>
      </c>
      <c r="J47" s="87" t="s">
        <v>480</v>
      </c>
      <c r="K47" s="87" t="s">
        <v>480</v>
      </c>
      <c r="L47" s="87" t="s">
        <v>480</v>
      </c>
      <c r="M47" s="88" t="s">
        <v>480</v>
      </c>
    </row>
    <row r="48" spans="2:13" ht="27.75" customHeight="1" x14ac:dyDescent="0.15">
      <c r="B48" s="1171"/>
      <c r="C48" s="1172"/>
      <c r="D48" s="85"/>
      <c r="E48" s="1175" t="s">
        <v>31</v>
      </c>
      <c r="F48" s="1175"/>
      <c r="G48" s="1175"/>
      <c r="H48" s="1176"/>
      <c r="I48" s="86" t="s">
        <v>480</v>
      </c>
      <c r="J48" s="87" t="s">
        <v>480</v>
      </c>
      <c r="K48" s="87" t="s">
        <v>480</v>
      </c>
      <c r="L48" s="87" t="s">
        <v>480</v>
      </c>
      <c r="M48" s="88" t="s">
        <v>480</v>
      </c>
    </row>
    <row r="49" spans="2:13" ht="27.75" customHeight="1" x14ac:dyDescent="0.15">
      <c r="B49" s="1177" t="s">
        <v>32</v>
      </c>
      <c r="C49" s="1178"/>
      <c r="D49" s="89"/>
      <c r="E49" s="1175" t="s">
        <v>33</v>
      </c>
      <c r="F49" s="1175"/>
      <c r="G49" s="1175"/>
      <c r="H49" s="1176"/>
      <c r="I49" s="86">
        <v>1599</v>
      </c>
      <c r="J49" s="87">
        <v>1947</v>
      </c>
      <c r="K49" s="87">
        <v>1939</v>
      </c>
      <c r="L49" s="87">
        <v>2021</v>
      </c>
      <c r="M49" s="88">
        <v>2105</v>
      </c>
    </row>
    <row r="50" spans="2:13" ht="27.75" customHeight="1" x14ac:dyDescent="0.15">
      <c r="B50" s="1169"/>
      <c r="C50" s="1170"/>
      <c r="D50" s="85"/>
      <c r="E50" s="1175" t="s">
        <v>34</v>
      </c>
      <c r="F50" s="1175"/>
      <c r="G50" s="1175"/>
      <c r="H50" s="1176"/>
      <c r="I50" s="86">
        <v>1387</v>
      </c>
      <c r="J50" s="87">
        <v>1412</v>
      </c>
      <c r="K50" s="87">
        <v>1559</v>
      </c>
      <c r="L50" s="87">
        <v>1448</v>
      </c>
      <c r="M50" s="88">
        <v>1379</v>
      </c>
    </row>
    <row r="51" spans="2:13" ht="27.75" customHeight="1" x14ac:dyDescent="0.15">
      <c r="B51" s="1171"/>
      <c r="C51" s="1172"/>
      <c r="D51" s="85"/>
      <c r="E51" s="1175" t="s">
        <v>35</v>
      </c>
      <c r="F51" s="1175"/>
      <c r="G51" s="1175"/>
      <c r="H51" s="1176"/>
      <c r="I51" s="86">
        <v>7800</v>
      </c>
      <c r="J51" s="87">
        <v>7551</v>
      </c>
      <c r="K51" s="87">
        <v>7555</v>
      </c>
      <c r="L51" s="87">
        <v>7626</v>
      </c>
      <c r="M51" s="88">
        <v>6193</v>
      </c>
    </row>
    <row r="52" spans="2:13" ht="27.75" customHeight="1" thickBot="1" x14ac:dyDescent="0.2">
      <c r="B52" s="1179" t="s">
        <v>36</v>
      </c>
      <c r="C52" s="1180"/>
      <c r="D52" s="90"/>
      <c r="E52" s="1181" t="s">
        <v>37</v>
      </c>
      <c r="F52" s="1181"/>
      <c r="G52" s="1181"/>
      <c r="H52" s="1182"/>
      <c r="I52" s="91">
        <v>4691</v>
      </c>
      <c r="J52" s="92">
        <v>4436</v>
      </c>
      <c r="K52" s="92">
        <v>3968</v>
      </c>
      <c r="L52" s="92">
        <v>3759</v>
      </c>
      <c r="M52" s="93">
        <v>4851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51962</v>
      </c>
      <c r="E3" s="116"/>
      <c r="F3" s="117">
        <v>55958</v>
      </c>
      <c r="G3" s="118"/>
      <c r="H3" s="119"/>
    </row>
    <row r="4" spans="1:8" x14ac:dyDescent="0.15">
      <c r="A4" s="120"/>
      <c r="B4" s="121"/>
      <c r="C4" s="122"/>
      <c r="D4" s="123">
        <v>29137</v>
      </c>
      <c r="E4" s="124"/>
      <c r="F4" s="125">
        <v>35126</v>
      </c>
      <c r="G4" s="126"/>
      <c r="H4" s="127"/>
    </row>
    <row r="5" spans="1:8" x14ac:dyDescent="0.15">
      <c r="A5" s="108" t="s">
        <v>514</v>
      </c>
      <c r="B5" s="113"/>
      <c r="C5" s="114"/>
      <c r="D5" s="115">
        <v>42509</v>
      </c>
      <c r="E5" s="116"/>
      <c r="F5" s="117">
        <v>59338</v>
      </c>
      <c r="G5" s="118"/>
      <c r="H5" s="119"/>
    </row>
    <row r="6" spans="1:8" x14ac:dyDescent="0.15">
      <c r="A6" s="120"/>
      <c r="B6" s="121"/>
      <c r="C6" s="122"/>
      <c r="D6" s="123">
        <v>22652</v>
      </c>
      <c r="E6" s="124"/>
      <c r="F6" s="125">
        <v>34073</v>
      </c>
      <c r="G6" s="126"/>
      <c r="H6" s="127"/>
    </row>
    <row r="7" spans="1:8" x14ac:dyDescent="0.15">
      <c r="A7" s="108" t="s">
        <v>515</v>
      </c>
      <c r="B7" s="113"/>
      <c r="C7" s="114"/>
      <c r="D7" s="115">
        <v>47558</v>
      </c>
      <c r="E7" s="116"/>
      <c r="F7" s="117">
        <v>59829</v>
      </c>
      <c r="G7" s="118"/>
      <c r="H7" s="119"/>
    </row>
    <row r="8" spans="1:8" x14ac:dyDescent="0.15">
      <c r="A8" s="120"/>
      <c r="B8" s="121"/>
      <c r="C8" s="122"/>
      <c r="D8" s="123">
        <v>25398</v>
      </c>
      <c r="E8" s="124"/>
      <c r="F8" s="125">
        <v>33669</v>
      </c>
      <c r="G8" s="126"/>
      <c r="H8" s="127"/>
    </row>
    <row r="9" spans="1:8" x14ac:dyDescent="0.15">
      <c r="A9" s="108" t="s">
        <v>516</v>
      </c>
      <c r="B9" s="113"/>
      <c r="C9" s="114"/>
      <c r="D9" s="115">
        <v>58337</v>
      </c>
      <c r="E9" s="116"/>
      <c r="F9" s="117">
        <v>70582</v>
      </c>
      <c r="G9" s="118"/>
      <c r="H9" s="119"/>
    </row>
    <row r="10" spans="1:8" x14ac:dyDescent="0.15">
      <c r="A10" s="120"/>
      <c r="B10" s="121"/>
      <c r="C10" s="122"/>
      <c r="D10" s="123">
        <v>25454</v>
      </c>
      <c r="E10" s="124"/>
      <c r="F10" s="125">
        <v>36117</v>
      </c>
      <c r="G10" s="126"/>
      <c r="H10" s="127"/>
    </row>
    <row r="11" spans="1:8" x14ac:dyDescent="0.15">
      <c r="A11" s="108" t="s">
        <v>517</v>
      </c>
      <c r="B11" s="113"/>
      <c r="C11" s="114"/>
      <c r="D11" s="115">
        <v>60682</v>
      </c>
      <c r="E11" s="116"/>
      <c r="F11" s="117">
        <v>81990</v>
      </c>
      <c r="G11" s="118"/>
      <c r="H11" s="119"/>
    </row>
    <row r="12" spans="1:8" x14ac:dyDescent="0.15">
      <c r="A12" s="120"/>
      <c r="B12" s="121"/>
      <c r="C12" s="128"/>
      <c r="D12" s="123">
        <v>37245</v>
      </c>
      <c r="E12" s="124"/>
      <c r="F12" s="125">
        <v>34482</v>
      </c>
      <c r="G12" s="126"/>
      <c r="H12" s="127"/>
    </row>
    <row r="13" spans="1:8" x14ac:dyDescent="0.15">
      <c r="A13" s="108"/>
      <c r="B13" s="113"/>
      <c r="C13" s="129"/>
      <c r="D13" s="130">
        <v>52210</v>
      </c>
      <c r="E13" s="131"/>
      <c r="F13" s="132">
        <v>65539</v>
      </c>
      <c r="G13" s="133"/>
      <c r="H13" s="119"/>
    </row>
    <row r="14" spans="1:8" x14ac:dyDescent="0.15">
      <c r="A14" s="120"/>
      <c r="B14" s="121"/>
      <c r="C14" s="122"/>
      <c r="D14" s="123">
        <v>27977</v>
      </c>
      <c r="E14" s="124"/>
      <c r="F14" s="125">
        <v>34693</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2.67</v>
      </c>
      <c r="C19" s="134">
        <f>ROUND(VALUE(SUBSTITUTE(実質収支比率等に係る経年分析!G$48,"▲","-")),2)</f>
        <v>3.67</v>
      </c>
      <c r="D19" s="134">
        <f>ROUND(VALUE(SUBSTITUTE(実質収支比率等に係る経年分析!H$48,"▲","-")),2)</f>
        <v>4.1500000000000004</v>
      </c>
      <c r="E19" s="134">
        <f>ROUND(VALUE(SUBSTITUTE(実質収支比率等に係る経年分析!I$48,"▲","-")),2)</f>
        <v>3.54</v>
      </c>
      <c r="F19" s="134">
        <f>ROUND(VALUE(SUBSTITUTE(実質収支比率等に係る経年分析!J$48,"▲","-")),2)</f>
        <v>3.75</v>
      </c>
    </row>
    <row r="20" spans="1:11" x14ac:dyDescent="0.15">
      <c r="A20" s="134" t="s">
        <v>42</v>
      </c>
      <c r="B20" s="134">
        <f>ROUND(VALUE(SUBSTITUTE(実質収支比率等に係る経年分析!F$47,"▲","-")),2)</f>
        <v>9.51</v>
      </c>
      <c r="C20" s="134">
        <f>ROUND(VALUE(SUBSTITUTE(実質収支比率等に係る経年分析!G$47,"▲","-")),2)</f>
        <v>9.66</v>
      </c>
      <c r="D20" s="134">
        <f>ROUND(VALUE(SUBSTITUTE(実質収支比率等に係る経年分析!H$47,"▲","-")),2)</f>
        <v>11.56</v>
      </c>
      <c r="E20" s="134">
        <f>ROUND(VALUE(SUBSTITUTE(実質収支比率等に係る経年分析!I$47,"▲","-")),2)</f>
        <v>11.86</v>
      </c>
      <c r="F20" s="134">
        <f>ROUND(VALUE(SUBSTITUTE(実質収支比率等に係る経年分析!J$47,"▲","-")),2)</f>
        <v>11.54</v>
      </c>
    </row>
    <row r="21" spans="1:11" x14ac:dyDescent="0.15">
      <c r="A21" s="134" t="s">
        <v>43</v>
      </c>
      <c r="B21" s="134">
        <f>IF(ISNUMBER(VALUE(SUBSTITUTE(実質収支比率等に係る経年分析!F$49,"▲","-"))),ROUND(VALUE(SUBSTITUTE(実質収支比率等に係る経年分析!F$49,"▲","-")),2),NA())</f>
        <v>-0.2</v>
      </c>
      <c r="C21" s="134">
        <f>IF(ISNUMBER(VALUE(SUBSTITUTE(実質収支比率等に係る経年分析!G$49,"▲","-"))),ROUND(VALUE(SUBSTITUTE(実質収支比率等に係る経年分析!G$49,"▲","-")),2),NA())</f>
        <v>0.27</v>
      </c>
      <c r="D21" s="134">
        <f>IF(ISNUMBER(VALUE(SUBSTITUTE(実質収支比率等に係る経年分析!H$49,"▲","-"))),ROUND(VALUE(SUBSTITUTE(実質収支比率等に係る経年分析!H$49,"▲","-")),2),NA())</f>
        <v>0.5</v>
      </c>
      <c r="E21" s="134">
        <f>IF(ISNUMBER(VALUE(SUBSTITUTE(実質収支比率等に係る経年分析!I$49,"▲","-"))),ROUND(VALUE(SUBSTITUTE(実質収支比率等に係る経年分析!I$49,"▲","-")),2),NA())</f>
        <v>-4.29</v>
      </c>
      <c r="F21" s="134">
        <f>IF(ISNUMBER(VALUE(SUBSTITUTE(実質収支比率等に係る経年分析!J$49,"▲","-"))),ROUND(VALUE(SUBSTITUTE(実質収支比率等に係る経年分析!J$49,"▲","-")),2),NA())</f>
        <v>-3.58</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河北町農業集落排水事業特別会計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河北町公共下水道事業特別会計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河北町後期高齢者医療特別会計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河北町介護保険特別会計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0.87</v>
      </c>
    </row>
    <row r="34" spans="1:16" x14ac:dyDescent="0.15">
      <c r="A34" s="135" t="str">
        <f>IF(連結実質赤字比率に係る赤字・黒字の構成分析!C$36="",NA(),連結実質赤字比率に係る赤字・黒字の構成分析!C$36)</f>
        <v>河北町国民健康保険特別会計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4.1500000000000004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3.75</v>
      </c>
    </row>
    <row r="36" spans="1:16" x14ac:dyDescent="0.15">
      <c r="A36" s="135" t="str">
        <f>IF(連結実質赤字比率に係る赤字・黒字の構成分析!C$34="",NA(),連結実質赤字比率に係る赤字・黒字の構成分析!C$34)</f>
        <v>河北町水道事業会計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20.309999999999999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20.72</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831</v>
      </c>
      <c r="E42" s="136"/>
      <c r="F42" s="136"/>
      <c r="G42" s="136">
        <f>'実質公債費比率（分子）の構造'!L$52</f>
        <v>837</v>
      </c>
      <c r="H42" s="136"/>
      <c r="I42" s="136"/>
      <c r="J42" s="136">
        <f>'実質公債費比率（分子）の構造'!M$52</f>
        <v>848</v>
      </c>
      <c r="K42" s="136"/>
      <c r="L42" s="136"/>
      <c r="M42" s="136">
        <f>'実質公債費比率（分子）の構造'!N$52</f>
        <v>853</v>
      </c>
      <c r="N42" s="136"/>
      <c r="O42" s="136"/>
      <c r="P42" s="136">
        <f>'実質公債費比率（分子）の構造'!O$52</f>
        <v>856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19</v>
      </c>
      <c r="C44" s="136"/>
      <c r="D44" s="136"/>
      <c r="E44" s="136">
        <f>'実質公債費比率（分子）の構造'!L$50</f>
        <v>36</v>
      </c>
      <c r="F44" s="136"/>
      <c r="G44" s="136"/>
      <c r="H44" s="136">
        <f>'実質公債費比率（分子）の構造'!M$50</f>
        <v>9</v>
      </c>
      <c r="I44" s="136"/>
      <c r="J44" s="136"/>
      <c r="K44" s="136">
        <f>'実質公債費比率（分子）の構造'!N$50</f>
        <v>9</v>
      </c>
      <c r="L44" s="136"/>
      <c r="M44" s="136"/>
      <c r="N44" s="136">
        <f>'実質公債費比率（分子）の構造'!O$50</f>
        <v>22</v>
      </c>
      <c r="O44" s="136"/>
      <c r="P44" s="136"/>
    </row>
    <row r="45" spans="1:16" x14ac:dyDescent="0.15">
      <c r="A45" s="136" t="s">
        <v>53</v>
      </c>
      <c r="B45" s="136">
        <f>'実質公債費比率（分子）の構造'!K$49</f>
        <v>41</v>
      </c>
      <c r="C45" s="136"/>
      <c r="D45" s="136"/>
      <c r="E45" s="136">
        <f>'実質公債費比率（分子）の構造'!L$49</f>
        <v>33</v>
      </c>
      <c r="F45" s="136"/>
      <c r="G45" s="136"/>
      <c r="H45" s="136">
        <f>'実質公債費比率（分子）の構造'!M$49</f>
        <v>39</v>
      </c>
      <c r="I45" s="136"/>
      <c r="J45" s="136"/>
      <c r="K45" s="136">
        <f>'実質公債費比率（分子）の構造'!N$49</f>
        <v>39</v>
      </c>
      <c r="L45" s="136"/>
      <c r="M45" s="136"/>
      <c r="N45" s="136">
        <f>'実質公債費比率（分子）の構造'!O$49</f>
        <v>46</v>
      </c>
      <c r="O45" s="136"/>
      <c r="P45" s="136"/>
    </row>
    <row r="46" spans="1:16" x14ac:dyDescent="0.15">
      <c r="A46" s="136" t="s">
        <v>54</v>
      </c>
      <c r="B46" s="136">
        <f>'実質公債費比率（分子）の構造'!K$48</f>
        <v>456</v>
      </c>
      <c r="C46" s="136"/>
      <c r="D46" s="136"/>
      <c r="E46" s="136">
        <f>'実質公債費比率（分子）の構造'!L$48</f>
        <v>464</v>
      </c>
      <c r="F46" s="136"/>
      <c r="G46" s="136"/>
      <c r="H46" s="136">
        <f>'実質公債費比率（分子）の構造'!M$48</f>
        <v>461</v>
      </c>
      <c r="I46" s="136"/>
      <c r="J46" s="136"/>
      <c r="K46" s="136">
        <f>'実質公債費比率（分子）の構造'!N$48</f>
        <v>462</v>
      </c>
      <c r="L46" s="136"/>
      <c r="M46" s="136"/>
      <c r="N46" s="136">
        <f>'実質公債費比率（分子）の構造'!O$48</f>
        <v>456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961</v>
      </c>
      <c r="C49" s="136"/>
      <c r="D49" s="136"/>
      <c r="E49" s="136">
        <f>'実質公債費比率（分子）の構造'!L$45</f>
        <v>826</v>
      </c>
      <c r="F49" s="136"/>
      <c r="G49" s="136"/>
      <c r="H49" s="136">
        <f>'実質公債費比率（分子）の構造'!M$45</f>
        <v>836</v>
      </c>
      <c r="I49" s="136"/>
      <c r="J49" s="136"/>
      <c r="K49" s="136">
        <f>'実質公債費比率（分子）の構造'!N$45</f>
        <v>878</v>
      </c>
      <c r="L49" s="136"/>
      <c r="M49" s="136"/>
      <c r="N49" s="136">
        <f>'実質公債費比率（分子）の構造'!O$45</f>
        <v>878</v>
      </c>
      <c r="O49" s="136"/>
      <c r="P49" s="136"/>
    </row>
    <row r="50" spans="1:16" x14ac:dyDescent="0.15">
      <c r="A50" s="136" t="s">
        <v>58</v>
      </c>
      <c r="B50" s="136" t="e">
        <f>NA()</f>
        <v>#N/A</v>
      </c>
      <c r="C50" s="136">
        <f>IF(ISNUMBER('実質公債費比率（分子）の構造'!K$53),'実質公債費比率（分子）の構造'!K$53,NA())</f>
        <v>646</v>
      </c>
      <c r="D50" s="136" t="e">
        <f>NA()</f>
        <v>#N/A</v>
      </c>
      <c r="E50" s="136" t="e">
        <f>NA()</f>
        <v>#N/A</v>
      </c>
      <c r="F50" s="136">
        <f>IF(ISNUMBER('実質公債費比率（分子）の構造'!L$53),'実質公債費比率（分子）の構造'!L$53,NA())</f>
        <v>522</v>
      </c>
      <c r="G50" s="136" t="e">
        <f>NA()</f>
        <v>#N/A</v>
      </c>
      <c r="H50" s="136" t="e">
        <f>NA()</f>
        <v>#N/A</v>
      </c>
      <c r="I50" s="136">
        <f>IF(ISNUMBER('実質公債費比率（分子）の構造'!M$53),'実質公債費比率（分子）の構造'!M$53,NA())</f>
        <v>497</v>
      </c>
      <c r="J50" s="136" t="e">
        <f>NA()</f>
        <v>#N/A</v>
      </c>
      <c r="K50" s="136" t="e">
        <f>NA()</f>
        <v>#N/A</v>
      </c>
      <c r="L50" s="136">
        <f>IF(ISNUMBER('実質公債費比率（分子）の構造'!N$53),'実質公債費比率（分子）の構造'!N$53,NA())</f>
        <v>535</v>
      </c>
      <c r="M50" s="136" t="e">
        <f>NA()</f>
        <v>#N/A</v>
      </c>
      <c r="N50" s="136" t="e">
        <f>NA()</f>
        <v>#N/A</v>
      </c>
      <c r="O50" s="136">
        <f>IF(ISNUMBER('実質公債費比率（分子）の構造'!O$53),'実質公債費比率（分子）の構造'!O$53,NA())</f>
        <v>546</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7800</v>
      </c>
      <c r="E56" s="135"/>
      <c r="F56" s="135"/>
      <c r="G56" s="135">
        <f>'将来負担比率（分子）の構造'!J$51</f>
        <v>7551</v>
      </c>
      <c r="H56" s="135"/>
      <c r="I56" s="135"/>
      <c r="J56" s="135">
        <f>'将来負担比率（分子）の構造'!K$51</f>
        <v>7555</v>
      </c>
      <c r="K56" s="135"/>
      <c r="L56" s="135"/>
      <c r="M56" s="135">
        <f>'将来負担比率（分子）の構造'!L$51</f>
        <v>7626</v>
      </c>
      <c r="N56" s="135"/>
      <c r="O56" s="135"/>
      <c r="P56" s="135">
        <f>'将来負担比率（分子）の構造'!M$51</f>
        <v>6193</v>
      </c>
    </row>
    <row r="57" spans="1:16" x14ac:dyDescent="0.15">
      <c r="A57" s="135" t="s">
        <v>34</v>
      </c>
      <c r="B57" s="135"/>
      <c r="C57" s="135"/>
      <c r="D57" s="135">
        <f>'将来負担比率（分子）の構造'!I$50</f>
        <v>1387</v>
      </c>
      <c r="E57" s="135"/>
      <c r="F57" s="135"/>
      <c r="G57" s="135">
        <f>'将来負担比率（分子）の構造'!J$50</f>
        <v>1412</v>
      </c>
      <c r="H57" s="135"/>
      <c r="I57" s="135"/>
      <c r="J57" s="135">
        <f>'将来負担比率（分子）の構造'!K$50</f>
        <v>1559</v>
      </c>
      <c r="K57" s="135"/>
      <c r="L57" s="135"/>
      <c r="M57" s="135">
        <f>'将来負担比率（分子）の構造'!L$50</f>
        <v>1448</v>
      </c>
      <c r="N57" s="135"/>
      <c r="O57" s="135"/>
      <c r="P57" s="135">
        <f>'将来負担比率（分子）の構造'!M$50</f>
        <v>1379</v>
      </c>
    </row>
    <row r="58" spans="1:16" x14ac:dyDescent="0.15">
      <c r="A58" s="135" t="s">
        <v>33</v>
      </c>
      <c r="B58" s="135"/>
      <c r="C58" s="135"/>
      <c r="D58" s="135">
        <f>'将来負担比率（分子）の構造'!I$49</f>
        <v>1599</v>
      </c>
      <c r="E58" s="135"/>
      <c r="F58" s="135"/>
      <c r="G58" s="135">
        <f>'将来負担比率（分子）の構造'!J$49</f>
        <v>1947</v>
      </c>
      <c r="H58" s="135"/>
      <c r="I58" s="135"/>
      <c r="J58" s="135">
        <f>'将来負担比率（分子）の構造'!K$49</f>
        <v>1939</v>
      </c>
      <c r="K58" s="135"/>
      <c r="L58" s="135"/>
      <c r="M58" s="135">
        <f>'将来負担比率（分子）の構造'!L$49</f>
        <v>2021</v>
      </c>
      <c r="N58" s="135"/>
      <c r="O58" s="135"/>
      <c r="P58" s="135">
        <f>'将来負担比率（分子）の構造'!M$49</f>
        <v>2105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302</v>
      </c>
      <c r="C61" s="135"/>
      <c r="D61" s="135"/>
      <c r="E61" s="135">
        <f>'将来負担比率（分子）の構造'!J$46</f>
        <v>326</v>
      </c>
      <c r="F61" s="135"/>
      <c r="G61" s="135"/>
      <c r="H61" s="135">
        <f>'将来負担比率（分子）の構造'!K$46</f>
        <v>323</v>
      </c>
      <c r="I61" s="135"/>
      <c r="J61" s="135"/>
      <c r="K61" s="135">
        <f>'将来負担比率（分子）の構造'!L$46</f>
        <v>327</v>
      </c>
      <c r="L61" s="135"/>
      <c r="M61" s="135"/>
      <c r="N61" s="135">
        <f>'将来負担比率（分子）の構造'!M$46</f>
        <v>251</v>
      </c>
      <c r="O61" s="135"/>
      <c r="P61" s="135"/>
    </row>
    <row r="62" spans="1:16" x14ac:dyDescent="0.15">
      <c r="A62" s="135" t="s">
        <v>28</v>
      </c>
      <c r="B62" s="135">
        <f>'将来負担比率（分子）の構造'!I$45</f>
        <v>1745</v>
      </c>
      <c r="C62" s="135"/>
      <c r="D62" s="135"/>
      <c r="E62" s="135">
        <f>'将来負担比率（分子）の構造'!J$45</f>
        <v>1671</v>
      </c>
      <c r="F62" s="135"/>
      <c r="G62" s="135"/>
      <c r="H62" s="135">
        <f>'将来負担比率（分子）の構造'!K$45</f>
        <v>1632</v>
      </c>
      <c r="I62" s="135"/>
      <c r="J62" s="135"/>
      <c r="K62" s="135">
        <f>'将来負担比率（分子）の構造'!L$45</f>
        <v>1611</v>
      </c>
      <c r="L62" s="135"/>
      <c r="M62" s="135"/>
      <c r="N62" s="135">
        <f>'将来負担比率（分子）の構造'!M$45</f>
        <v>1558</v>
      </c>
      <c r="O62" s="135"/>
      <c r="P62" s="135"/>
    </row>
    <row r="63" spans="1:16" x14ac:dyDescent="0.15">
      <c r="A63" s="135" t="s">
        <v>27</v>
      </c>
      <c r="B63" s="135">
        <f>'将来負担比率（分子）の構造'!I$44</f>
        <v>285</v>
      </c>
      <c r="C63" s="135"/>
      <c r="D63" s="135"/>
      <c r="E63" s="135">
        <f>'将来負担比率（分子）の構造'!J$44</f>
        <v>269</v>
      </c>
      <c r="F63" s="135"/>
      <c r="G63" s="135"/>
      <c r="H63" s="135">
        <f>'将来負担比率（分子）の構造'!K$44</f>
        <v>290</v>
      </c>
      <c r="I63" s="135"/>
      <c r="J63" s="135"/>
      <c r="K63" s="135">
        <f>'将来負担比率（分子）の構造'!L$44</f>
        <v>276</v>
      </c>
      <c r="L63" s="135"/>
      <c r="M63" s="135"/>
      <c r="N63" s="135">
        <f>'将来負担比率（分子）の構造'!M$44</f>
        <v>303</v>
      </c>
      <c r="O63" s="135"/>
      <c r="P63" s="135"/>
    </row>
    <row r="64" spans="1:16" x14ac:dyDescent="0.15">
      <c r="A64" s="135" t="s">
        <v>26</v>
      </c>
      <c r="B64" s="135">
        <f>'将来負担比率（分子）の構造'!I$43</f>
        <v>5199</v>
      </c>
      <c r="C64" s="135"/>
      <c r="D64" s="135"/>
      <c r="E64" s="135">
        <f>'将来負担比率（分子）の構造'!J$43</f>
        <v>5208</v>
      </c>
      <c r="F64" s="135"/>
      <c r="G64" s="135"/>
      <c r="H64" s="135">
        <f>'将来負担比率（分子）の構造'!K$43</f>
        <v>5081</v>
      </c>
      <c r="I64" s="135"/>
      <c r="J64" s="135"/>
      <c r="K64" s="135">
        <f>'将来負担比率（分子）の構造'!L$43</f>
        <v>4946</v>
      </c>
      <c r="L64" s="135"/>
      <c r="M64" s="135"/>
      <c r="N64" s="135">
        <f>'将来負担比率（分子）の構造'!M$43</f>
        <v>4809</v>
      </c>
      <c r="O64" s="135"/>
      <c r="P64" s="135"/>
    </row>
    <row r="65" spans="1:16" x14ac:dyDescent="0.15">
      <c r="A65" s="135" t="s">
        <v>25</v>
      </c>
      <c r="B65" s="135">
        <f>'将来負担比率（分子）の構造'!I$42</f>
        <v>216</v>
      </c>
      <c r="C65" s="135"/>
      <c r="D65" s="135"/>
      <c r="E65" s="135">
        <f>'将来負担比率（分子）の構造'!J$42</f>
        <v>163</v>
      </c>
      <c r="F65" s="135"/>
      <c r="G65" s="135"/>
      <c r="H65" s="135">
        <f>'将来負担比率（分子）の構造'!K$42</f>
        <v>78</v>
      </c>
      <c r="I65" s="135"/>
      <c r="J65" s="135"/>
      <c r="K65" s="135">
        <f>'将来負担比率（分子）の構造'!L$42</f>
        <v>229</v>
      </c>
      <c r="L65" s="135"/>
      <c r="M65" s="135"/>
      <c r="N65" s="135">
        <f>'将来負担比率（分子）の構造'!M$42</f>
        <v>197</v>
      </c>
      <c r="O65" s="135"/>
      <c r="P65" s="135"/>
    </row>
    <row r="66" spans="1:16" x14ac:dyDescent="0.15">
      <c r="A66" s="135" t="s">
        <v>24</v>
      </c>
      <c r="B66" s="135">
        <f>'将来負担比率（分子）の構造'!I$41</f>
        <v>7728</v>
      </c>
      <c r="C66" s="135"/>
      <c r="D66" s="135"/>
      <c r="E66" s="135">
        <f>'将来負担比率（分子）の構造'!J$41</f>
        <v>7709</v>
      </c>
      <c r="F66" s="135"/>
      <c r="G66" s="135"/>
      <c r="H66" s="135">
        <f>'将来負担比率（分子）の構造'!K$41</f>
        <v>7618</v>
      </c>
      <c r="I66" s="135"/>
      <c r="J66" s="135"/>
      <c r="K66" s="135">
        <f>'将来負担比率（分子）の構造'!L$41</f>
        <v>7464</v>
      </c>
      <c r="L66" s="135"/>
      <c r="M66" s="135"/>
      <c r="N66" s="135">
        <f>'将来負担比率（分子）の構造'!M$41</f>
        <v>7410</v>
      </c>
      <c r="O66" s="135"/>
      <c r="P66" s="135"/>
    </row>
    <row r="67" spans="1:16" x14ac:dyDescent="0.15">
      <c r="A67" s="135" t="s">
        <v>62</v>
      </c>
      <c r="B67" s="135" t="e">
        <f>NA()</f>
        <v>#N/A</v>
      </c>
      <c r="C67" s="135">
        <f>IF(ISNUMBER('将来負担比率（分子）の構造'!I$52), IF('将来負担比率（分子）の構造'!I$52 &lt; 0, 0, '将来負担比率（分子）の構造'!I$52), NA())</f>
        <v>4691</v>
      </c>
      <c r="D67" s="135" t="e">
        <f>NA()</f>
        <v>#N/A</v>
      </c>
      <c r="E67" s="135" t="e">
        <f>NA()</f>
        <v>#N/A</v>
      </c>
      <c r="F67" s="135">
        <f>IF(ISNUMBER('将来負担比率（分子）の構造'!J$52), IF('将来負担比率（分子）の構造'!J$52 &lt; 0, 0, '将来負担比率（分子）の構造'!J$52), NA())</f>
        <v>4436</v>
      </c>
      <c r="G67" s="135" t="e">
        <f>NA()</f>
        <v>#N/A</v>
      </c>
      <c r="H67" s="135" t="e">
        <f>NA()</f>
        <v>#N/A</v>
      </c>
      <c r="I67" s="135">
        <f>IF(ISNUMBER('将来負担比率（分子）の構造'!K$52), IF('将来負担比率（分子）の構造'!K$52 &lt; 0, 0, '将来負担比率（分子）の構造'!K$52), NA())</f>
        <v>3968</v>
      </c>
      <c r="J67" s="135" t="e">
        <f>NA()</f>
        <v>#N/A</v>
      </c>
      <c r="K67" s="135" t="e">
        <f>NA()</f>
        <v>#N/A</v>
      </c>
      <c r="L67" s="135">
        <f>IF(ISNUMBER('将来負担比率（分子）の構造'!L$52), IF('将来負担比率（分子）の構造'!L$52 &lt; 0, 0, '将来負担比率（分子）の構造'!L$52), NA())</f>
        <v>3759</v>
      </c>
      <c r="M67" s="135" t="e">
        <f>NA()</f>
        <v>#N/A</v>
      </c>
      <c r="N67" s="135" t="e">
        <f>NA()</f>
        <v>#N/A</v>
      </c>
      <c r="O67" s="135">
        <f>IF(ISNUMBER('将来負担比率（分子）の構造'!M$52), IF('将来負担比率（分子）の構造'!M$52 &lt; 0, 0, '将来負担比率（分子）の構造'!M$52), NA())</f>
        <v>4851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2015-04-15T08:49:12Z</cp:lastPrinted>
  <dcterms:created xsi:type="dcterms:W3CDTF">2015-02-17T06:07:27Z</dcterms:created>
  <dcterms:modified xsi:type="dcterms:W3CDTF">2015-05-07T09:57:31Z</dcterms:modified>
  <cp:category/>
</cp:coreProperties>
</file>