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CO34" i="9"/>
  <c r="CO35" i="9" s="1"/>
  <c r="CO36" i="9" s="1"/>
  <c r="BW34" i="9"/>
  <c r="BW35" i="9" s="1"/>
  <c r="BW36" i="9" s="1"/>
  <c r="BW37" i="9" s="1"/>
  <c r="BW38" i="9" s="1"/>
  <c r="BW39" i="9" s="1"/>
  <c r="BW40" i="9" s="1"/>
  <c r="BW41" i="9" s="1"/>
  <c r="BW42"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s="1"/>
  <c r="BE35" i="9" s="1"/>
  <c r="AM34" i="9"/>
</calcChain>
</file>

<file path=xl/sharedStrings.xml><?xml version="1.0" encoding="utf-8"?>
<sst xmlns="http://schemas.openxmlformats.org/spreadsheetml/2006/main" count="993" uniqueCount="547">
  <si>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</si>
  <si>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</si>
  <si>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</si>
  <si>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</si>
  <si>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</si>
  <si>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</si>
  <si>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</si>
  <si>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</si>
  <si>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</si>
  <si>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</si>
  <si>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</si>
  <si>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</si>
  <si>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</si>
  <si>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</si>
  <si>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</si>
  <si>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</si>
  <si>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</si>
  <si>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</si>
  <si>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</si>
  <si>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</si>
  <si>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</si>
  <si>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</si>
  <si>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</si>
  <si>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</si>
  <si>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</si>
  <si>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</si>
  <si>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</si>
  <si>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</si>
  <si>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</si>
  <si>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</si>
  <si>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</si>
  <si>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</si>
  <si>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</si>
  <si>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</si>
  <si>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</si>
  <si>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</si>
  <si>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</si>
  <si>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</si>
  <si>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</si>
  <si>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</si>
  <si>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</si>
  <si>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</si>
  <si>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</si>
  <si>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</si>
  <si>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</si>
  <si>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</si>
  <si>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</si>
  <si>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</si>
  <si>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</si>
  <si>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</si>
  <si>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</si>
  <si>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</si>
  <si>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</si>
  <si>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</si>
  <si>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</si>
  <si>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</si>
  <si>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</si>
  <si>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</si>
  <si>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</si>
  <si>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</si>
  <si>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</si>
  <si>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</si>
  <si>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</si>
  <si>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</si>
  <si>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</si>
  <si>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</si>
  <si>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</si>
  <si>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</si>
  <si>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</si>
  <si>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</si>
  <si>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</si>
  <si>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</si>
  <si>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</si>
  <si>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</si>
  <si>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</si>
  <si>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</si>
  <si>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</si>
  <si>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</si>
  <si>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</si>
  <si>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</si>
  <si>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</si>
  <si>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</si>
  <si>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</si>
  <si>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</si>
  <si>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</si>
  <si>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</si>
  <si>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</si>
  <si>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</si>
  <si>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</si>
  <si>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</si>
  <si>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</si>
  <si>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</si>
  <si>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</si>
  <si>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</si>
  <si>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</si>
  <si>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</si>
  <si>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</si>
  <si>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</si>
  <si>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</si>
  <si>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</si>
  <si>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</si>
  <si>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</si>
  <si>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</si>
  <si>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</si>
  <si>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</si>
  <si>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</si>
  <si>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</si>
  <si>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</si>
  <si>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</si>
  <si>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</si>
  <si>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</si>
  <si>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</si>
  <si>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</si>
  <si>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</si>
  <si>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</si>
  <si>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</si>
  <si>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</si>
  <si>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</si>
  <si>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</si>
  <si>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</si>
  <si>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</si>
  <si>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</si>
  <si>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</si>
  <si>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</si>
  <si>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</si>
  <si>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</si>
  <si>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</si>
  <si>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</si>
  <si>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</si>
  <si>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</si>
  <si>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</si>
  <si>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</si>
  <si>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</si>
  <si>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</si>
  <si>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</si>
  <si>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</si>
  <si>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</si>
  <si>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</si>
  <si>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</si>
  <si>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</si>
  <si>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</si>
  <si>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</si>
  <si>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</si>
  <si>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</si>
  <si>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</si>
  <si>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</si>
  <si>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</si>
  <si>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</si>
  <si>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</si>
  <si>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</si>
  <si>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</si>
  <si>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</si>
  <si>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</si>
  <si>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</si>
  <si>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</si>
  <si>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</si>
  <si>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</si>
  <si>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</si>
  <si>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</si>
  <si>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</si>
  <si>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</si>
  <si>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</si>
  <si>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</si>
  <si>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</si>
  <si>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</si>
  <si>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</si>
  <si>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</si>
  <si>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</si>
  <si>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</si>
  <si>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</si>
  <si>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</si>
  <si>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</si>
  <si>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</si>
  <si>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</si>
  <si>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</si>
  <si>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</si>
  <si>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</si>
  <si>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</si>
  <si>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</si>
  <si>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</si>
  <si>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</si>
  <si>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</si>
  <si>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</si>
  <si>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</si>
  <si>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</si>
  <si>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</si>
  <si>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</si>
  <si>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</si>
  <si>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</si>
  <si>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</si>
  <si>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</si>
  <si>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</si>
  <si>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</si>
  <si>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山形県河北町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</si>
  <si>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</si>
  <si>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</si>
  <si>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</si>
  <si>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</si>
  <si>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</si>
  <si>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</si>
  <si>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</si>
  <si>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</si>
  <si>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</si>
  <si>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</si>
  <si>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</si>
  <si>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</si>
  <si>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</si>
  <si>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</si>
  <si>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</si>
  <si>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</si>
  <si>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</si>
  <si>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</si>
  <si>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</si>
  <si>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</si>
  <si>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</si>
  <si>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</si>
  <si>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</si>
  <si>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</si>
  <si>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</si>
  <si>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</si>
  <si>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</si>
  <si>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</si>
  <si>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</si>
  <si>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</si>
  <si>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</si>
  <si>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</si>
  <si>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</si>
  <si>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</si>
  <si>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</si>
  <si>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</si>
  <si>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</si>
  <si>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</si>
  <si>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</si>
  <si>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</si>
  <si>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</si>
  <si>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</si>
  <si>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</si>
  <si>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</si>
  <si>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</si>
  <si>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</si>
  <si>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</si>
  <si>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</si>
  <si>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</si>
  <si>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</si>
  <si>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</si>
  <si>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</si>
  <si>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</si>
  <si>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</si>
  <si>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</si>
  <si>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</si>
  <si>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</si>
  <si>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</si>
  <si>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</si>
  <si>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</si>
  <si>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</si>
  <si>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</si>
  <si>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</si>
  <si>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</si>
  <si>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</si>
  <si>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</si>
  <si>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</si>
  <si>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</si>
  <si>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</si>
  <si>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</si>
  <si>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</si>
  <si>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</si>
  <si>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</si>
  <si>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</si>
  <si>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</si>
  <si>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</si>
  <si>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</si>
  <si>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</si>
  <si>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</si>
  <si>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</si>
  <si>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</si>
  <si>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</si>
  <si>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</si>
  <si>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</si>
  <si>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</si>
  <si>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</si>
  <si>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</si>
  <si>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</si>
  <si>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</si>
  <si>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</si>
  <si>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</si>
  <si>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</si>
  <si>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</si>
  <si>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</si>
  <si>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</si>
  <si>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</si>
  <si>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</si>
  <si>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</si>
  <si>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</si>
  <si>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</si>
  <si>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</si>
  <si>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</si>
  <si>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</si>
  <si>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</si>
  <si>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</si>
  <si>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</si>
  <si>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</si>
  <si>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</si>
  <si>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</si>
  <si>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</si>
  <si>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</si>
  <si>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</si>
  <si>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</si>
  <si>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</si>
  <si>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</si>
  <si>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</si>
  <si>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</si>
  <si>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</si>
  <si>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</si>
  <si>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</si>
  <si>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</si>
  <si>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</si>
  <si>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</si>
  <si>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</si>
  <si>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</si>
  <si>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</si>
  <si>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</si>
  <si>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</si>
  <si>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</si>
  <si>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</si>
  <si>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</si>
  <si>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</si>
  <si>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</si>
  <si>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</si>
  <si>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</si>
  <si>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</si>
  <si>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</si>
  <si>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</si>
  <si>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</si>
  <si>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</si>
  <si>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</si>
  <si>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</si>
  <si>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</si>
  <si>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</si>
  <si>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</si>
  <si>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</si>
  <si>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</si>
  <si>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</si>
  <si>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</si>
  <si>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山形県河北町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</si>
  <si>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</si>
  <si>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</si>
  <si>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</si>
  <si>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</si>
  <si>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</si>
  <si>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</si>
  <si>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</si>
  <si>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</si>
  <si>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</si>
  <si>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</si>
  <si>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</si>
  <si>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</si>
  <si>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</si>
  <si>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</si>
  <si>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</si>
  <si>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</si>
  <si>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</si>
  <si>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</si>
  <si>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</si>
  <si>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</si>
  <si>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</si>
  <si>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</si>
  <si>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</si>
  <si>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</si>
  <si>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</si>
  <si>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</si>
  <si>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</si>
  <si>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</si>
  <si>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</si>
  <si>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</si>
  <si>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</si>
  <si>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</si>
  <si>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</si>
  <si>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河北町国民健康保険特別会計</t>
    <phoneticPr fontId="5"/>
  </si>
  <si>
    <t>河北町介護保険特別会計</t>
    <phoneticPr fontId="5"/>
  </si>
  <si>
    <t>河北町後期高齢者医療特別会計</t>
    <phoneticPr fontId="5"/>
  </si>
  <si>
    <t>河北町水道事業会計</t>
    <phoneticPr fontId="5"/>
  </si>
  <si>
    <t>法適用企業</t>
    <phoneticPr fontId="5"/>
  </si>
  <si>
    <t>河北町公共下水道事業特別会計</t>
    <phoneticPr fontId="5"/>
  </si>
  <si>
    <t>法非適用企業</t>
    <phoneticPr fontId="5"/>
  </si>
  <si>
    <t>河北町農業集落排水事業特別会計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</si>
  <si>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</si>
  <si>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</si>
  <si>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</si>
  <si>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</si>
  <si>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</si>
  <si>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</si>
  <si>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</si>
  <si>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</si>
  <si>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</si>
  <si>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</si>
  <si>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</si>
  <si>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</si>
  <si>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</si>
  <si>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</si>
  <si>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</si>
  <si>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</si>
  <si>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</si>
  <si>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</si>
  <si>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</si>
  <si>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</si>
  <si>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</si>
  <si>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</si>
  <si>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</si>
  <si>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</si>
  <si>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</si>
  <si>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</si>
  <si>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</si>
  <si>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</si>
  <si>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</si>
  <si>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</si>
  <si>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</si>
  <si>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</si>
  <si>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</si>
  <si>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</si>
  <si>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</si>
  <si>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</si>
  <si>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</si>
  <si>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</si>
  <si>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</si>
  <si>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</si>
  <si>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</si>
  <si>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</si>
  <si>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</si>
  <si>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</si>
  <si>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</si>
  <si>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</si>
  <si>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</si>
  <si>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</si>
  <si>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</si>
  <si>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</si>
  <si>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</si>
  <si>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</si>
  <si>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</si>
  <si>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</si>
  <si>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</si>
  <si>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</si>
  <si>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</si>
  <si>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</si>
  <si>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</si>
  <si>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</si>
  <si>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</si>
  <si>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</si>
  <si>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</si>
  <si>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</si>
  <si>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</si>
  <si>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</si>
  <si>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</si>
  <si>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</si>
  <si>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</si>
  <si>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</si>
  <si>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</si>
  <si>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</si>
  <si>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</si>
  <si>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</si>
  <si>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</si>
  <si>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</si>
  <si>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</si>
  <si>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</si>
  <si>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</si>
  <si>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</si>
  <si>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</si>
  <si>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</si>
  <si>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</si>
  <si>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</si>
  <si>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</si>
  <si>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</si>
  <si>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</si>
  <si>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</si>
  <si>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</si>
  <si>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</si>
  <si>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</si>
  <si>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</si>
  <si>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</si>
  <si>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</si>
  <si>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</si>
  <si>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</si>
  <si>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</si>
  <si>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</si>
  <si>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</si>
  <si>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</si>
  <si>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</si>
  <si>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</si>
  <si>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</si>
  <si>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</si>
  <si>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</si>
  <si>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</si>
  <si>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</si>
  <si>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</si>
  <si>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</si>
  <si>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</si>
  <si>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</si>
  <si>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</si>
  <si>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</si>
  <si>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</si>
  <si>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</si>
  <si>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</si>
  <si>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</si>
  <si>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</si>
  <si>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</si>
  <si>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</si>
  <si>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</si>
  <si>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</si>
  <si>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</si>
  <si>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</si>
  <si>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</si>
  <si>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</si>
  <si>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</si>
  <si>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</si>
  <si>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</si>
  <si>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</si>
  <si>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</si>
  <si>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</si>
  <si>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4.29</t>
  </si>
  <si>
    <t>▲ 3.58</t>
  </si>
  <si>
    <t>▲ 5.03</t>
  </si>
  <si>
    <t>河北町水道事業会計</t>
  </si>
  <si>
    <t>一般会計</t>
  </si>
  <si>
    <t>河北町国民健康保険特別会計</t>
  </si>
  <si>
    <t>河北町介護保険特別会計</t>
  </si>
  <si>
    <t>河北町後期高齢者医療特別会計</t>
  </si>
  <si>
    <t>河北町公共下水道事業特別会計</t>
  </si>
  <si>
    <t>河北町農業集落排水事業特別会計</t>
  </si>
  <si>
    <t>その他会計（赤字）</t>
  </si>
  <si>
    <t>その他会計（黒字）</t>
  </si>
  <si>
    <t>山形県消防補償等組合</t>
    <rPh sb="0" eb="2">
      <t>ヤマガタ</t>
    </rPh>
    <rPh sb="2" eb="3">
      <t>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</si>
  <si>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</si>
  <si>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</si>
  <si>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ホカ</t>
    </rPh>
    <rPh sb="4" eb="5">
      <t>ニ</t>
    </rPh>
    <rPh sb="5" eb="6">
      <t>シ</t>
    </rPh>
    <rPh sb="6" eb="8">
      <t>イッチョウ</t>
    </rPh>
    <rPh sb="8" eb="10">
      <t>キョウリツ</t>
    </rPh>
    <rPh sb="10" eb="12">
      <t>エイセイ</t>
    </rPh>
    <rPh sb="12" eb="14">
      <t>ショリ</t>
    </rPh>
    <rPh sb="14" eb="16">
      <t>クミアイ</t>
    </rPh>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</si>
  <si>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</si>
  <si>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</si>
  <si>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</si>
  <si>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</si>
  <si>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</si>
  <si>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河北スポーツセンター</t>
    <rPh sb="0" eb="2">
      <t>カホク</t>
    </rPh>
    <phoneticPr fontId="2"/>
  </si>
  <si>
    <t>河北町べに花の里振興公社</t>
    <rPh sb="0" eb="3">
      <t>カホクチョウ</t>
    </rPh>
    <rPh sb="5" eb="6">
      <t>バナ</t>
    </rPh>
    <rPh sb="7" eb="8">
      <t>サト</t>
    </rPh>
    <rPh sb="8" eb="10">
      <t>シンコウ</t>
    </rPh>
    <rPh sb="10" eb="12">
      <t>コウシャ</t>
    </rPh>
    <phoneticPr fontId="2"/>
  </si>
  <si>
    <t>河北町土地開発公社</t>
    <rPh sb="0" eb="3">
      <t>カホクチョウ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</si>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</sst>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42509</c:v>
                </c:pt>
                <c:pt idx="1">
                  <c:v>47558</c:v>
                </c:pt>
                <c:pt idx="2">
                  <c:v>58337</c:v>
                </c:pt>
                <c:pt idx="3">
                  <c:v>60682</c:v>
                </c:pt>
                <c:pt idx="4">
                  <c:v>49374</c:v>
                </c:pt>
              </c:numCache>
            </c:numRef>
          </c:val>
          <c:smooth val="0"/>
        </c:ser>
        <c:dLbls>
          <c:showLegendKey val="0"/>
          <c:showVal val="0"/>
          <c:showCatName val="0"/>
          <c:showSerName val="0"/>
          <c:showPercent val="0"/>
          <c:showBubbleSize val="0"/>
        </c:dLbls>
        <c:marker val="1"/>
        <c:smooth val="0"/>
        <c:axId val="77043968"/>
        <c:axId val="77050240"/>
      </c:lineChart>
      <c:catAx>
        <c:axId val="77043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050240"/>
        <c:crosses val="autoZero"/>
        <c:auto val="1"/>
        <c:lblAlgn val="ctr"/>
        <c:lblOffset val="100"/>
        <c:tickLblSkip val="1"/>
        <c:tickMarkSkip val="1"/>
        <c:noMultiLvlLbl val="0"/>
      </c:catAx>
      <c:valAx>
        <c:axId val="770502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04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3.67</c:v>
                </c:pt>
                <c:pt idx="1">
                  <c:v>4.1500000000000004</c:v>
                </c:pt>
                <c:pt idx="2">
                  <c:v>3.54</c:v>
                </c:pt>
                <c:pt idx="3">
                  <c:v>3.75</c:v>
                </c:pt>
                <c:pt idx="4">
                  <c:v>3.83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9.66</c:v>
                </c:pt>
                <c:pt idx="1">
                  <c:v>11.56</c:v>
                </c:pt>
                <c:pt idx="2">
                  <c:v>11.86</c:v>
                </c:pt>
                <c:pt idx="3">
                  <c:v>11.54</c:v>
                </c:pt>
                <c:pt idx="4">
                  <c:v>9.99</c:v>
                </c:pt>
              </c:numCache>
            </c:numRef>
          </c:val>
        </c:ser>
        <c:dLbls>
          <c:showLegendKey val="0"/>
          <c:showVal val="0"/>
          <c:showCatName val="0"/>
          <c:showSerName val="0"/>
          <c:showPercent val="0"/>
          <c:showBubbleSize val="0"/>
        </c:dLbls>
        <c:gapWidth val="250"/>
        <c:overlap val="100"/>
        <c:axId val="97569024"/>
        <c:axId val="9757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0.27</c:v>
                </c:pt>
                <c:pt idx="1">
                  <c:v>0.5</c:v>
                </c:pt>
                <c:pt idx="2">
                  <c:v>-4.29</c:v>
                </c:pt>
                <c:pt idx="3">
                  <c:v>-3.58</c:v>
                </c:pt>
                <c:pt idx="4">
                  <c:v>-5.03</c:v>
                </c:pt>
              </c:numCache>
            </c:numRef>
          </c:val>
          <c:smooth val="0"/>
        </c:ser>
        <c:dLbls>
          <c:showLegendKey val="0"/>
          <c:showVal val="0"/>
          <c:showCatName val="0"/>
          <c:showSerName val="0"/>
          <c:showPercent val="0"/>
          <c:showBubbleSize val="0"/>
        </c:dLbls>
        <c:marker val="1"/>
        <c:smooth val="0"/>
        <c:axId val="97569024"/>
        <c:axId val="97575296"/>
      </c:lineChart>
      <c:catAx>
        <c:axId val="975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575296"/>
        <c:crosses val="autoZero"/>
        <c:auto val="1"/>
        <c:lblAlgn val="ctr"/>
        <c:lblOffset val="100"/>
        <c:tickLblSkip val="1"/>
        <c:tickMarkSkip val="1"/>
        <c:noMultiLvlLbl val="0"/>
      </c:catAx>
      <c:valAx>
        <c:axId val="9757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河北町農業集落排水事業特別会計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河北町公共下水道事業特別会計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河北町後期高齢者医療特別会計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0.04</c:v>
                </c:pt>
                <c:pt idx="8">
                  <c:v>#N/A</c:v>
                </c:pt>
                <c:pt idx="9">
                  <c:v>0.06</c:v>
                </c:pt>
              </c:numCache>
            </c:numRef>
          </c:val>
        </c:ser>
        <c:ser>
          <c:idx val="6"/>
          <c:order val="6"/>
          <c:tx>
            <c:strRef>
              <c:f>データシート!$A$33</c:f>
              <c:strCache>
                <c:ptCount val="1"/>
                <c:pt idx="0">
                  <c:v>河北町介護保険特別会計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0.43</c:v>
                </c:pt>
                <c:pt idx="2">
                  <c:v>#N/A</c:v>
                </c:pt>
                <c:pt idx="3">
                  <c:v>0.56999999999999995</c:v>
                </c:pt>
                <c:pt idx="4">
                  <c:v>#N/A</c:v>
                </c:pt>
                <c:pt idx="5">
                  <c:v>0.69</c:v>
                </c:pt>
                <c:pt idx="6">
                  <c:v>#N/A</c:v>
                </c:pt>
                <c:pt idx="7">
                  <c:v>0.87</c:v>
                </c:pt>
                <c:pt idx="8">
                  <c:v>#N/A</c:v>
                </c:pt>
                <c:pt idx="9">
                  <c:v>0.79</c:v>
                </c:pt>
              </c:numCache>
            </c:numRef>
          </c:val>
        </c:ser>
        <c:ser>
          <c:idx val="7"/>
          <c:order val="7"/>
          <c:tx>
            <c:strRef>
              <c:f>データシート!$A$34</c:f>
              <c:strCache>
                <c:ptCount val="1"/>
                <c:pt idx="0">
                  <c:v>河北町国民健康保険特別会計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1.52</c:v>
                </c:pt>
                <c:pt idx="2">
                  <c:v>#N/A</c:v>
                </c:pt>
                <c:pt idx="3">
                  <c:v>2.15</c:v>
                </c:pt>
                <c:pt idx="4">
                  <c:v>#N/A</c:v>
                </c:pt>
                <c:pt idx="5">
                  <c:v>2.33</c:v>
                </c:pt>
                <c:pt idx="6">
                  <c:v>#N/A</c:v>
                </c:pt>
                <c:pt idx="7">
                  <c:v>2.09</c:v>
                </c:pt>
                <c:pt idx="8">
                  <c:v>#N/A</c:v>
                </c:pt>
                <c:pt idx="9">
                  <c:v>2.2400000000000002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3.67</c:v>
                </c:pt>
                <c:pt idx="2">
                  <c:v>#N/A</c:v>
                </c:pt>
                <c:pt idx="3">
                  <c:v>4.1500000000000004</c:v>
                </c:pt>
                <c:pt idx="4">
                  <c:v>#N/A</c:v>
                </c:pt>
                <c:pt idx="5">
                  <c:v>3.53</c:v>
                </c:pt>
                <c:pt idx="6">
                  <c:v>#N/A</c:v>
                </c:pt>
                <c:pt idx="7">
                  <c:v>3.74</c:v>
                </c:pt>
                <c:pt idx="8">
                  <c:v>#N/A</c:v>
                </c:pt>
                <c:pt idx="9">
                  <c:v>3.83</c:v>
                </c:pt>
              </c:numCache>
            </c:numRef>
          </c:val>
        </c:ser>
        <c:ser>
          <c:idx val="9"/>
          <c:order val="9"/>
          <c:tx>
            <c:strRef>
              <c:f>データシート!$A$36</c:f>
              <c:strCache>
                <c:ptCount val="1"/>
                <c:pt idx="0">
                  <c:v>河北町水道事業会計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18.53</c:v>
                </c:pt>
                <c:pt idx="2">
                  <c:v>#N/A</c:v>
                </c:pt>
                <c:pt idx="3">
                  <c:v>20.3</c:v>
                </c:pt>
                <c:pt idx="4">
                  <c:v>#N/A</c:v>
                </c:pt>
                <c:pt idx="5">
                  <c:v>20.66</c:v>
                </c:pt>
                <c:pt idx="6">
                  <c:v>#N/A</c:v>
                </c:pt>
                <c:pt idx="7">
                  <c:v>20.72</c:v>
                </c:pt>
                <c:pt idx="8">
                  <c:v>#N/A</c:v>
                </c:pt>
                <c:pt idx="9">
                  <c:v>20.04</c:v>
                </c:pt>
              </c:numCache>
            </c:numRef>
          </c:val>
        </c:ser>
        <c:dLbls>
          <c:showLegendKey val="0"/>
          <c:showVal val="0"/>
          <c:showCatName val="0"/>
          <c:showSerName val="0"/>
          <c:showPercent val="0"/>
          <c:showBubbleSize val="0"/>
        </c:dLbls>
        <c:gapWidth val="150"/>
        <c:overlap val="100"/>
        <c:axId val="96768384"/>
        <c:axId val="96769920"/>
      </c:barChart>
      <c:catAx>
        <c:axId val="9676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769920"/>
        <c:crosses val="autoZero"/>
        <c:auto val="1"/>
        <c:lblAlgn val="ctr"/>
        <c:lblOffset val="100"/>
        <c:tickLblSkip val="1"/>
        <c:tickMarkSkip val="1"/>
        <c:noMultiLvlLbl val="0"/>
      </c:catAx>
      <c:valAx>
        <c:axId val="9676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6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837</c:v>
                </c:pt>
                <c:pt idx="5">
                  <c:v>848</c:v>
                </c:pt>
                <c:pt idx="8">
                  <c:v>853</c:v>
                </c:pt>
                <c:pt idx="11">
                  <c:v>856</c:v>
                </c:pt>
                <c:pt idx="14">
                  <c:v>873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36</c:v>
                </c:pt>
                <c:pt idx="3">
                  <c:v>9</c:v>
                </c:pt>
                <c:pt idx="6">
                  <c:v>9</c:v>
                </c:pt>
                <c:pt idx="9">
                  <c:v>22</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c:v>
                </c:pt>
                <c:pt idx="3">
                  <c:v>39</c:v>
                </c:pt>
                <c:pt idx="6">
                  <c:v>39</c:v>
                </c:pt>
                <c:pt idx="9">
                  <c:v>46</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464</c:v>
                </c:pt>
                <c:pt idx="3">
                  <c:v>461</c:v>
                </c:pt>
                <c:pt idx="6">
                  <c:v>462</c:v>
                </c:pt>
                <c:pt idx="9">
                  <c:v>456</c:v>
                </c:pt>
                <c:pt idx="12">
                  <c:v>461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826</c:v>
                </c:pt>
                <c:pt idx="3">
                  <c:v>836</c:v>
                </c:pt>
                <c:pt idx="6">
                  <c:v>878</c:v>
                </c:pt>
                <c:pt idx="9">
                  <c:v>878</c:v>
                </c:pt>
                <c:pt idx="12">
                  <c:v>876</c:v>
                </c:pt>
              </c:numCache>
            </c:numRef>
          </c:val>
        </c:ser>
        <c:dLbls>
          <c:showLegendKey val="0"/>
          <c:showVal val="0"/>
          <c:showCatName val="0"/>
          <c:showSerName val="0"/>
          <c:showPercent val="0"/>
          <c:showBubbleSize val="0"/>
        </c:dLbls>
        <c:gapWidth val="100"/>
        <c:overlap val="100"/>
        <c:axId val="99291136"/>
        <c:axId val="9929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522</c:v>
                </c:pt>
                <c:pt idx="2">
                  <c:v>#N/A</c:v>
                </c:pt>
                <c:pt idx="3">
                  <c:v>#N/A</c:v>
                </c:pt>
                <c:pt idx="4">
                  <c:v>497</c:v>
                </c:pt>
                <c:pt idx="5">
                  <c:v>#N/A</c:v>
                </c:pt>
                <c:pt idx="6">
                  <c:v>#N/A</c:v>
                </c:pt>
                <c:pt idx="7">
                  <c:v>535</c:v>
                </c:pt>
                <c:pt idx="8">
                  <c:v>#N/A</c:v>
                </c:pt>
                <c:pt idx="9">
                  <c:v>#N/A</c:v>
                </c:pt>
                <c:pt idx="10">
                  <c:v>546</c:v>
                </c:pt>
                <c:pt idx="11">
                  <c:v>#N/A</c:v>
                </c:pt>
                <c:pt idx="12">
                  <c:v>#N/A</c:v>
                </c:pt>
                <c:pt idx="13">
                  <c:v>534</c:v>
                </c:pt>
                <c:pt idx="14">
                  <c:v>#N/A</c:v>
                </c:pt>
              </c:numCache>
            </c:numRef>
          </c:val>
          <c:smooth val="0"/>
        </c:ser>
        <c:dLbls>
          <c:showLegendKey val="0"/>
          <c:showVal val="0"/>
          <c:showCatName val="0"/>
          <c:showSerName val="0"/>
          <c:showPercent val="0"/>
          <c:showBubbleSize val="0"/>
        </c:dLbls>
        <c:marker val="1"/>
        <c:smooth val="0"/>
        <c:axId val="99291136"/>
        <c:axId val="99293056"/>
      </c:lineChart>
      <c:catAx>
        <c:axId val="992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93056"/>
        <c:crosses val="autoZero"/>
        <c:auto val="1"/>
        <c:lblAlgn val="ctr"/>
        <c:lblOffset val="100"/>
        <c:tickLblSkip val="1"/>
        <c:tickMarkSkip val="1"/>
        <c:noMultiLvlLbl val="0"/>
      </c:catAx>
      <c:valAx>
        <c:axId val="9929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9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7551</c:v>
                </c:pt>
                <c:pt idx="5">
                  <c:v>7555</c:v>
                </c:pt>
                <c:pt idx="8">
                  <c:v>7626</c:v>
                </c:pt>
                <c:pt idx="11">
                  <c:v>6193</c:v>
                </c:pt>
                <c:pt idx="14">
                  <c:v>7621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1412</c:v>
                </c:pt>
                <c:pt idx="5">
                  <c:v>1559</c:v>
                </c:pt>
                <c:pt idx="8">
                  <c:v>1448</c:v>
                </c:pt>
                <c:pt idx="11">
                  <c:v>1379</c:v>
                </c:pt>
                <c:pt idx="14">
                  <c:v>1291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1947</c:v>
                </c:pt>
                <c:pt idx="5">
                  <c:v>1939</c:v>
                </c:pt>
                <c:pt idx="8">
                  <c:v>2021</c:v>
                </c:pt>
                <c:pt idx="11">
                  <c:v>2105</c:v>
                </c:pt>
                <c:pt idx="14">
                  <c:v>2105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326</c:v>
                </c:pt>
                <c:pt idx="3">
                  <c:v>323</c:v>
                </c:pt>
                <c:pt idx="6">
                  <c:v>327</c:v>
                </c:pt>
                <c:pt idx="9">
                  <c:v>251</c:v>
                </c:pt>
                <c:pt idx="12">
                  <c:v>268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1671</c:v>
                </c:pt>
                <c:pt idx="3">
                  <c:v>1632</c:v>
                </c:pt>
                <c:pt idx="6">
                  <c:v>1611</c:v>
                </c:pt>
                <c:pt idx="9">
                  <c:v>1558</c:v>
                </c:pt>
                <c:pt idx="12">
                  <c:v>1424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269</c:v>
                </c:pt>
                <c:pt idx="3">
                  <c:v>290</c:v>
                </c:pt>
                <c:pt idx="6">
                  <c:v>276</c:v>
                </c:pt>
                <c:pt idx="9">
                  <c:v>303</c:v>
                </c:pt>
                <c:pt idx="12">
                  <c:v>273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5208</c:v>
                </c:pt>
                <c:pt idx="3">
                  <c:v>5081</c:v>
                </c:pt>
                <c:pt idx="6">
                  <c:v>4946</c:v>
                </c:pt>
                <c:pt idx="9">
                  <c:v>4809</c:v>
                </c:pt>
                <c:pt idx="12">
                  <c:v>4620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163</c:v>
                </c:pt>
                <c:pt idx="3">
                  <c:v>78</c:v>
                </c:pt>
                <c:pt idx="6">
                  <c:v>229</c:v>
                </c:pt>
                <c:pt idx="9">
                  <c:v>197</c:v>
                </c:pt>
                <c:pt idx="12">
                  <c:v>178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7709</c:v>
                </c:pt>
                <c:pt idx="3">
                  <c:v>7618</c:v>
                </c:pt>
                <c:pt idx="6">
                  <c:v>7464</c:v>
                </c:pt>
                <c:pt idx="9">
                  <c:v>7410</c:v>
                </c:pt>
                <c:pt idx="12">
                  <c:v>7265</c:v>
                </c:pt>
              </c:numCache>
            </c:numRef>
          </c:val>
        </c:ser>
        <c:dLbls>
          <c:showLegendKey val="0"/>
          <c:showVal val="0"/>
          <c:showCatName val="0"/>
          <c:showSerName val="0"/>
          <c:showPercent val="0"/>
          <c:showBubbleSize val="0"/>
        </c:dLbls>
        <c:gapWidth val="100"/>
        <c:overlap val="100"/>
        <c:axId val="99158272"/>
        <c:axId val="99164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4436</c:v>
                </c:pt>
                <c:pt idx="2">
                  <c:v>#N/A</c:v>
                </c:pt>
                <c:pt idx="3">
                  <c:v>#N/A</c:v>
                </c:pt>
                <c:pt idx="4">
                  <c:v>3968</c:v>
                </c:pt>
                <c:pt idx="5">
                  <c:v>#N/A</c:v>
                </c:pt>
                <c:pt idx="6">
                  <c:v>#N/A</c:v>
                </c:pt>
                <c:pt idx="7">
                  <c:v>3759</c:v>
                </c:pt>
                <c:pt idx="8">
                  <c:v>#N/A</c:v>
                </c:pt>
                <c:pt idx="9">
                  <c:v>#N/A</c:v>
                </c:pt>
                <c:pt idx="10">
                  <c:v>4851</c:v>
                </c:pt>
                <c:pt idx="11">
                  <c:v>#N/A</c:v>
                </c:pt>
                <c:pt idx="12">
                  <c:v>#N/A</c:v>
                </c:pt>
                <c:pt idx="13">
                  <c:v>3010</c:v>
                </c:pt>
                <c:pt idx="14">
                  <c:v>#N/A</c:v>
                </c:pt>
              </c:numCache>
            </c:numRef>
          </c:val>
          <c:smooth val="0"/>
        </c:ser>
        <c:dLbls>
          <c:showLegendKey val="0"/>
          <c:showVal val="0"/>
          <c:showCatName val="0"/>
          <c:showSerName val="0"/>
          <c:showPercent val="0"/>
          <c:showBubbleSize val="0"/>
        </c:dLbls>
        <c:marker val="1"/>
        <c:smooth val="0"/>
        <c:axId val="99158272"/>
        <c:axId val="99164544"/>
      </c:lineChart>
      <c:catAx>
        <c:axId val="9915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164544"/>
        <c:crosses val="autoZero"/>
        <c:auto val="1"/>
        <c:lblAlgn val="ctr"/>
        <c:lblOffset val="100"/>
        <c:tickLblSkip val="1"/>
        <c:tickMarkSkip val="1"/>
        <c:noMultiLvlLbl val="0"/>
      </c:catAx>
      <c:valAx>
        <c:axId val="9916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5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山形県河北町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19,618
19,512
52.45
7,868,641
7,588,453
180,952
4,722,079
7,265,096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75.1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前年度と同様の</a:t>
          </a:r>
          <a:r>
            <a:rPr kumimoji="1" lang="en-US" altLang="ja-JP" sz="1300">
              <a:latin typeface="ＭＳ Ｐゴシック"/>
            </a:rPr>
            <a:t>0.42</a:t>
          </a:r>
          <a:r>
            <a:rPr kumimoji="1" lang="ja-JP" altLang="en-US" sz="1300">
              <a:latin typeface="ＭＳ Ｐゴシック"/>
            </a:rPr>
            <a:t>となっているが、人口の減少が続いていることに加え、ＪＲなどの大規模償却資産や中心となる産業がないこと等により、財政基盤が弱く、類似団体平均を下回っている。税収の確保が本町の大きな課題であり、人口増加のための定住支援対策や税収の徴収率向上対策を中心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11235</xdr:rowOff>
    </xdr:from>
    <xdr:ext cx="762000" cy="259045"/>
    <xdr:sp macro="" textlink="">
      <xdr:nvSpPr>
        <xdr:cNvPr id="68" name="財政力平均値テキスト"/>
        <xdr:cNvSpPr txBox="1"/>
      </xdr:nvSpPr>
      <xdr:spPr>
        <a:xfrm>
          <a:off x="5041900" y="704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0" name="直線コネクタ 69"/>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72" name="テキスト ボックス 71"/>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166158</xdr:rowOff>
    </xdr:to>
    <xdr:cxnSp macro="">
      <xdr:nvCxnSpPr>
        <xdr:cNvPr id="73" name="直線コネクタ 72"/>
        <xdr:cNvCxnSpPr/>
      </xdr:nvCxnSpPr>
      <xdr:spPr>
        <a:xfrm>
          <a:off x="2336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6" name="直線コネクタ 75"/>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79" name="フローチャート : 判断 78"/>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0" name="テキスト ボックス 79"/>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0" name="円/楕円 89"/>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1" name="テキスト ボックス 90"/>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2" name="円/楕円 91"/>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3" name="テキスト ボックス 92"/>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4" name="円/楕円 93"/>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5" name="テキスト ボックス 94"/>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歳出においては、除雪経費等による維持補修経費の増加や医療費支援等の増加による扶助費の増加、各医療会計に対する繰出金の増加等により経常一般財源が伸びているが、</a:t>
          </a:r>
          <a:r>
            <a:rPr kumimoji="1" lang="ja-JP" altLang="ja-JP" sz="1300">
              <a:solidFill>
                <a:schemeClr val="dk1"/>
              </a:solidFill>
              <a:effectLst/>
              <a:latin typeface="+mn-lt"/>
              <a:ea typeface="+mn-ea"/>
              <a:cs typeface="+mn-cs"/>
            </a:rPr>
            <a:t>歳入において、個人住民税の増加による町税の増加や地方消費税の増加があった。また、地方交付税にも増加が見られたことから</a:t>
          </a:r>
          <a:r>
            <a:rPr kumimoji="1" lang="ja-JP" altLang="en-US" sz="1300">
              <a:solidFill>
                <a:schemeClr val="dk1"/>
              </a:solidFill>
              <a:effectLst/>
              <a:latin typeface="+mn-lt"/>
              <a:ea typeface="+mn-ea"/>
              <a:cs typeface="+mn-cs"/>
            </a:rPr>
            <a:t>歳入の</a:t>
          </a:r>
          <a:r>
            <a:rPr kumimoji="1" lang="ja-JP" altLang="ja-JP" sz="1300">
              <a:solidFill>
                <a:schemeClr val="dk1"/>
              </a:solidFill>
              <a:effectLst/>
              <a:latin typeface="+mn-lt"/>
              <a:ea typeface="+mn-ea"/>
              <a:cs typeface="+mn-cs"/>
            </a:rPr>
            <a:t>一般財源が増加し</a:t>
          </a:r>
          <a:r>
            <a:rPr kumimoji="1" lang="ja-JP" altLang="en-US" sz="1300">
              <a:solidFill>
                <a:schemeClr val="dk1"/>
              </a:solidFill>
              <a:effectLst/>
              <a:latin typeface="+mn-lt"/>
              <a:ea typeface="+mn-ea"/>
              <a:cs typeface="+mn-cs"/>
            </a:rPr>
            <a:t>たため、</a:t>
          </a:r>
          <a:r>
            <a:rPr kumimoji="1" lang="ja-JP" altLang="en-US" sz="1300">
              <a:latin typeface="ＭＳ Ｐゴシック"/>
            </a:rPr>
            <a:t>対前年度比で</a:t>
          </a:r>
          <a:r>
            <a:rPr kumimoji="1" lang="en-US" altLang="ja-JP" sz="1300">
              <a:latin typeface="ＭＳ Ｐゴシック"/>
            </a:rPr>
            <a:t>0.4</a:t>
          </a:r>
          <a:r>
            <a:rPr kumimoji="1" lang="ja-JP" altLang="en-US" sz="1300">
              <a:latin typeface="ＭＳ Ｐゴシック"/>
            </a:rPr>
            <a:t>ポイント改善している。類似団体の中でも、下から２番目の比率となっているため、行政評価により事務事業の点検・見直しを行い、民間委託の推進を図りながら義務的経費の削減に努める。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94742</xdr:rowOff>
    </xdr:from>
    <xdr:to>
      <xdr:col>7</xdr:col>
      <xdr:colOff>152400</xdr:colOff>
      <xdr:row>65</xdr:row>
      <xdr:rowOff>114046</xdr:rowOff>
    </xdr:to>
    <xdr:cxnSp macro="">
      <xdr:nvCxnSpPr>
        <xdr:cNvPr id="128" name="直線コネクタ 127"/>
        <xdr:cNvCxnSpPr/>
      </xdr:nvCxnSpPr>
      <xdr:spPr>
        <a:xfrm flipV="1">
          <a:off x="4114800" y="112389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154957</xdr:rowOff>
    </xdr:from>
    <xdr:ext cx="762000" cy="259045"/>
    <xdr:sp macro="" textlink="">
      <xdr:nvSpPr>
        <xdr:cNvPr id="129"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140716</xdr:rowOff>
    </xdr:from>
    <xdr:to>
      <xdr:col>6</xdr:col>
      <xdr:colOff>0</xdr:colOff>
      <xdr:row>65</xdr:row>
      <xdr:rowOff>114046</xdr:rowOff>
    </xdr:to>
    <xdr:cxnSp macro="">
      <xdr:nvCxnSpPr>
        <xdr:cNvPr id="131" name="直線コネクタ 130"/>
        <xdr:cNvCxnSpPr/>
      </xdr:nvCxnSpPr>
      <xdr:spPr>
        <a:xfrm>
          <a:off x="3225800" y="1111351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3" name="テキスト ボックス 13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64</xdr:row>
      <xdr:rowOff>140716</xdr:rowOff>
    </xdr:to>
    <xdr:cxnSp macro="">
      <xdr:nvCxnSpPr>
        <xdr:cNvPr id="134" name="直線コネクタ 133"/>
        <xdr:cNvCxnSpPr/>
      </xdr:nvCxnSpPr>
      <xdr:spPr>
        <a:xfrm>
          <a:off x="2336800" y="110507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143256</xdr:rowOff>
    </xdr:from>
    <xdr:to>
      <xdr:col>3</xdr:col>
      <xdr:colOff>279400</xdr:colOff>
      <xdr:row>64</xdr:row>
      <xdr:rowOff>77978</xdr:rowOff>
    </xdr:to>
    <xdr:cxnSp macro="">
      <xdr:nvCxnSpPr>
        <xdr:cNvPr id="137" name="直線コネクタ 136"/>
        <xdr:cNvCxnSpPr/>
      </xdr:nvCxnSpPr>
      <xdr:spPr>
        <a:xfrm>
          <a:off x="1447800" y="1094460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39" name="テキスト ボックス 138"/>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1" name="テキスト ボックス 140"/>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7" name="円/楕円 146"/>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111269</xdr:rowOff>
    </xdr:from>
    <xdr:ext cx="762000" cy="259045"/>
    <xdr:sp macro="" textlink="">
      <xdr:nvSpPr>
        <xdr:cNvPr id="148" name="財政構造の弾力性該当値テキスト"/>
        <xdr:cNvSpPr txBox="1"/>
      </xdr:nvSpPr>
      <xdr:spPr>
        <a:xfrm>
          <a:off x="5041900" y="1108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63246</xdr:rowOff>
    </xdr:from>
    <xdr:to>
      <xdr:col>6</xdr:col>
      <xdr:colOff>50800</xdr:colOff>
      <xdr:row>65</xdr:row>
      <xdr:rowOff>164846</xdr:rowOff>
    </xdr:to>
    <xdr:sp macro="" textlink="">
      <xdr:nvSpPr>
        <xdr:cNvPr id="149" name="円/楕円 148"/>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149623</xdr:rowOff>
    </xdr:from>
    <xdr:ext cx="736600" cy="259045"/>
    <xdr:sp macro="" textlink="">
      <xdr:nvSpPr>
        <xdr:cNvPr id="150" name="テキスト ボックス 149"/>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89916</xdr:rowOff>
    </xdr:from>
    <xdr:to>
      <xdr:col>4</xdr:col>
      <xdr:colOff>533400</xdr:colOff>
      <xdr:row>65</xdr:row>
      <xdr:rowOff>20066</xdr:rowOff>
    </xdr:to>
    <xdr:sp macro="" textlink="">
      <xdr:nvSpPr>
        <xdr:cNvPr id="151" name="円/楕円 150"/>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4843</xdr:rowOff>
    </xdr:from>
    <xdr:ext cx="762000" cy="259045"/>
    <xdr:sp macro="" textlink="">
      <xdr:nvSpPr>
        <xdr:cNvPr id="152" name="テキスト ボックス 151"/>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3" name="円/楕円 152"/>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4" name="テキスト ボックス 153"/>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92456</xdr:rowOff>
    </xdr:from>
    <xdr:to>
      <xdr:col>2</xdr:col>
      <xdr:colOff>127000</xdr:colOff>
      <xdr:row>64</xdr:row>
      <xdr:rowOff>22606</xdr:rowOff>
    </xdr:to>
    <xdr:sp macro="" textlink="">
      <xdr:nvSpPr>
        <xdr:cNvPr id="155" name="円/楕円 154"/>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7383</xdr:rowOff>
    </xdr:from>
    <xdr:ext cx="762000" cy="259045"/>
    <xdr:sp macro="" textlink="">
      <xdr:nvSpPr>
        <xdr:cNvPr id="156" name="テキスト ボックス 155"/>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[122,623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清掃、し尿、斎場について一部事務組合に加入していることや、新規採用職員の抑制を行っているため、類似団体平均と比較し人件費、物件費ともに下回っている。今後も定員管理の適正化や指定管理者制度の導入などにより、コストの低減を図っ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62962</xdr:rowOff>
    </xdr:from>
    <xdr:to>
      <xdr:col>7</xdr:col>
      <xdr:colOff>152400</xdr:colOff>
      <xdr:row>81</xdr:row>
      <xdr:rowOff>67114</xdr:rowOff>
    </xdr:to>
    <xdr:cxnSp macro="">
      <xdr:nvCxnSpPr>
        <xdr:cNvPr id="192" name="直線コネクタ 191"/>
        <xdr:cNvCxnSpPr/>
      </xdr:nvCxnSpPr>
      <xdr:spPr>
        <a:xfrm>
          <a:off x="4114800" y="13950412"/>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60840</xdr:rowOff>
    </xdr:from>
    <xdr:to>
      <xdr:col>6</xdr:col>
      <xdr:colOff>0</xdr:colOff>
      <xdr:row>81</xdr:row>
      <xdr:rowOff>62962</xdr:rowOff>
    </xdr:to>
    <xdr:cxnSp macro="">
      <xdr:nvCxnSpPr>
        <xdr:cNvPr id="195" name="直線コネクタ 194"/>
        <xdr:cNvCxnSpPr/>
      </xdr:nvCxnSpPr>
      <xdr:spPr>
        <a:xfrm>
          <a:off x="3225800" y="13948290"/>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60840</xdr:rowOff>
    </xdr:from>
    <xdr:to>
      <xdr:col>4</xdr:col>
      <xdr:colOff>482600</xdr:colOff>
      <xdr:row>81</xdr:row>
      <xdr:rowOff>67303</xdr:rowOff>
    </xdr:to>
    <xdr:cxnSp macro="">
      <xdr:nvCxnSpPr>
        <xdr:cNvPr id="198" name="直線コネクタ 197"/>
        <xdr:cNvCxnSpPr/>
      </xdr:nvCxnSpPr>
      <xdr:spPr>
        <a:xfrm flipV="1">
          <a:off x="2336800" y="13948290"/>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60703</xdr:rowOff>
    </xdr:from>
    <xdr:to>
      <xdr:col>3</xdr:col>
      <xdr:colOff>279400</xdr:colOff>
      <xdr:row>81</xdr:row>
      <xdr:rowOff>67303</xdr:rowOff>
    </xdr:to>
    <xdr:cxnSp macro="">
      <xdr:nvCxnSpPr>
        <xdr:cNvPr id="201" name="直線コネクタ 200"/>
        <xdr:cNvCxnSpPr/>
      </xdr:nvCxnSpPr>
      <xdr:spPr>
        <a:xfrm>
          <a:off x="1447800" y="13948153"/>
          <a:ext cx="8890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10578</xdr:rowOff>
    </xdr:from>
    <xdr:to>
      <xdr:col>2</xdr:col>
      <xdr:colOff>127000</xdr:colOff>
      <xdr:row>81</xdr:row>
      <xdr:rowOff>112178</xdr:rowOff>
    </xdr:to>
    <xdr:sp macro="" textlink="">
      <xdr:nvSpPr>
        <xdr:cNvPr id="204" name="フローチャート : 判断 203"/>
        <xdr:cNvSpPr/>
      </xdr:nvSpPr>
      <xdr:spPr>
        <a:xfrm>
          <a:off x="1397000" y="1389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96955</xdr:rowOff>
    </xdr:from>
    <xdr:ext cx="762000" cy="259045"/>
    <xdr:sp macro="" textlink="">
      <xdr:nvSpPr>
        <xdr:cNvPr id="205" name="テキスト ボックス 204"/>
        <xdr:cNvSpPr txBox="1"/>
      </xdr:nvSpPr>
      <xdr:spPr>
        <a:xfrm>
          <a:off x="1066800" y="1398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16314</xdr:rowOff>
    </xdr:from>
    <xdr:to>
      <xdr:col>7</xdr:col>
      <xdr:colOff>203200</xdr:colOff>
      <xdr:row>81</xdr:row>
      <xdr:rowOff>117914</xdr:rowOff>
    </xdr:to>
    <xdr:sp macro="" textlink="">
      <xdr:nvSpPr>
        <xdr:cNvPr id="211" name="円/楕円 210"/>
        <xdr:cNvSpPr/>
      </xdr:nvSpPr>
      <xdr:spPr>
        <a:xfrm>
          <a:off x="4902200" y="13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109041</xdr:rowOff>
    </xdr:from>
    <xdr:ext cx="762000" cy="259045"/>
    <xdr:sp macro="" textlink="">
      <xdr:nvSpPr>
        <xdr:cNvPr id="212" name="人件費・物件費等の状況該当値テキスト"/>
        <xdr:cNvSpPr txBox="1"/>
      </xdr:nvSpPr>
      <xdr:spPr>
        <a:xfrm>
          <a:off x="5041900" y="138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12162</xdr:rowOff>
    </xdr:from>
    <xdr:to>
      <xdr:col>6</xdr:col>
      <xdr:colOff>50800</xdr:colOff>
      <xdr:row>81</xdr:row>
      <xdr:rowOff>113762</xdr:rowOff>
    </xdr:to>
    <xdr:sp macro="" textlink="">
      <xdr:nvSpPr>
        <xdr:cNvPr id="213" name="円/楕円 212"/>
        <xdr:cNvSpPr/>
      </xdr:nvSpPr>
      <xdr:spPr>
        <a:xfrm>
          <a:off x="4064000" y="1389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123939</xdr:rowOff>
    </xdr:from>
    <xdr:ext cx="736600" cy="259045"/>
    <xdr:sp macro="" textlink="">
      <xdr:nvSpPr>
        <xdr:cNvPr id="214" name="テキスト ボックス 213"/>
        <xdr:cNvSpPr txBox="1"/>
      </xdr:nvSpPr>
      <xdr:spPr>
        <a:xfrm>
          <a:off x="3733800" y="136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10040</xdr:rowOff>
    </xdr:from>
    <xdr:to>
      <xdr:col>4</xdr:col>
      <xdr:colOff>533400</xdr:colOff>
      <xdr:row>81</xdr:row>
      <xdr:rowOff>111640</xdr:rowOff>
    </xdr:to>
    <xdr:sp macro="" textlink="">
      <xdr:nvSpPr>
        <xdr:cNvPr id="215" name="円/楕円 214"/>
        <xdr:cNvSpPr/>
      </xdr:nvSpPr>
      <xdr:spPr>
        <a:xfrm>
          <a:off x="3175000" y="138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121817</xdr:rowOff>
    </xdr:from>
    <xdr:ext cx="762000" cy="259045"/>
    <xdr:sp macro="" textlink="">
      <xdr:nvSpPr>
        <xdr:cNvPr id="216" name="テキスト ボックス 215"/>
        <xdr:cNvSpPr txBox="1"/>
      </xdr:nvSpPr>
      <xdr:spPr>
        <a:xfrm>
          <a:off x="2844800" y="1366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16503</xdr:rowOff>
    </xdr:from>
    <xdr:to>
      <xdr:col>3</xdr:col>
      <xdr:colOff>330200</xdr:colOff>
      <xdr:row>81</xdr:row>
      <xdr:rowOff>118103</xdr:rowOff>
    </xdr:to>
    <xdr:sp macro="" textlink="">
      <xdr:nvSpPr>
        <xdr:cNvPr id="217" name="円/楕円 216"/>
        <xdr:cNvSpPr/>
      </xdr:nvSpPr>
      <xdr:spPr>
        <a:xfrm>
          <a:off x="2286000" y="139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128280</xdr:rowOff>
    </xdr:from>
    <xdr:ext cx="762000" cy="259045"/>
    <xdr:sp macro="" textlink="">
      <xdr:nvSpPr>
        <xdr:cNvPr id="218" name="テキスト ボックス 217"/>
        <xdr:cNvSpPr txBox="1"/>
      </xdr:nvSpPr>
      <xdr:spPr>
        <a:xfrm>
          <a:off x="1955800" y="1367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9903</xdr:rowOff>
    </xdr:from>
    <xdr:to>
      <xdr:col>2</xdr:col>
      <xdr:colOff>127000</xdr:colOff>
      <xdr:row>81</xdr:row>
      <xdr:rowOff>111503</xdr:rowOff>
    </xdr:to>
    <xdr:sp macro="" textlink="">
      <xdr:nvSpPr>
        <xdr:cNvPr id="219" name="円/楕円 218"/>
        <xdr:cNvSpPr/>
      </xdr:nvSpPr>
      <xdr:spPr>
        <a:xfrm>
          <a:off x="1397000" y="138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121680</xdr:rowOff>
    </xdr:from>
    <xdr:ext cx="762000" cy="259045"/>
    <xdr:sp macro="" textlink="">
      <xdr:nvSpPr>
        <xdr:cNvPr id="220" name="テキスト ボックス 219"/>
        <xdr:cNvSpPr txBox="1"/>
      </xdr:nvSpPr>
      <xdr:spPr>
        <a:xfrm>
          <a:off x="1066800" y="1366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国家公務員の給与削減に伴い、平成</a:t>
          </a:r>
          <a:r>
            <a:rPr kumimoji="1" lang="en-US" altLang="ja-JP" sz="1300">
              <a:latin typeface="ＭＳ Ｐゴシック"/>
            </a:rPr>
            <a:t>23</a:t>
          </a:r>
          <a:r>
            <a:rPr kumimoji="1" lang="ja-JP" altLang="en-US" sz="1300">
              <a:latin typeface="ＭＳ Ｐゴシック"/>
            </a:rPr>
            <a:t>年度から大幅に増加している。また、国家公務員の給与削減が無いとした場合の参考値については平成</a:t>
          </a:r>
          <a:r>
            <a:rPr kumimoji="1" lang="en-US" altLang="ja-JP" sz="1300">
              <a:latin typeface="ＭＳ Ｐゴシック"/>
            </a:rPr>
            <a:t>23</a:t>
          </a:r>
          <a:r>
            <a:rPr kumimoji="1" lang="ja-JP" altLang="en-US" sz="1300">
              <a:latin typeface="ＭＳ Ｐゴシック"/>
            </a:rPr>
            <a:t>年度は</a:t>
          </a:r>
          <a:r>
            <a:rPr kumimoji="1" lang="en-US" altLang="ja-JP" sz="1300">
              <a:latin typeface="ＭＳ Ｐゴシック"/>
            </a:rPr>
            <a:t>95.7</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96.4</a:t>
          </a:r>
          <a:r>
            <a:rPr kumimoji="1" lang="ja-JP" altLang="en-US" sz="1300">
              <a:latin typeface="ＭＳ Ｐゴシック"/>
            </a:rPr>
            <a:t>と、それまでとほぼ同水準となっている。</a:t>
          </a:r>
        </a:p>
        <a:p>
          <a:r>
            <a:rPr kumimoji="1" lang="ja-JP" altLang="en-US" sz="1300">
              <a:latin typeface="ＭＳ Ｐゴシック"/>
            </a:rPr>
            <a:t>　今年度は県の人事院勧告に準拠した給与改定等もあり、</a:t>
          </a:r>
          <a:r>
            <a:rPr kumimoji="1" lang="en-US" altLang="ja-JP" sz="1300">
              <a:latin typeface="ＭＳ Ｐゴシック"/>
            </a:rPr>
            <a:t>2.0</a:t>
          </a:r>
          <a:r>
            <a:rPr kumimoji="1" lang="ja-JP" altLang="en-US" sz="1300">
              <a:latin typeface="ＭＳ Ｐゴシック"/>
            </a:rPr>
            <a:t>ポイント増加している。その結果、ラスパイレス指数は類似団体平均を上回っているが、今後も定員管理適正化計画に基づき、より一層の人件費の削減に努める。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85</xdr:row>
      <xdr:rowOff>112184</xdr:rowOff>
    </xdr:to>
    <xdr:cxnSp macro="">
      <xdr:nvCxnSpPr>
        <xdr:cNvPr id="256" name="直線コネクタ 255"/>
        <xdr:cNvCxnSpPr/>
      </xdr:nvCxnSpPr>
      <xdr:spPr>
        <a:xfrm>
          <a:off x="16179800" y="14455623"/>
          <a:ext cx="838200" cy="2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7"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89</xdr:row>
      <xdr:rowOff>138793</xdr:rowOff>
    </xdr:to>
    <xdr:cxnSp macro="">
      <xdr:nvCxnSpPr>
        <xdr:cNvPr id="259" name="直線コネクタ 258"/>
        <xdr:cNvCxnSpPr/>
      </xdr:nvCxnSpPr>
      <xdr:spPr>
        <a:xfrm flipV="1">
          <a:off x="15290800" y="14455623"/>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61" name="テキスト ボックス 260"/>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46868</xdr:rowOff>
    </xdr:from>
    <xdr:to>
      <xdr:col>22</xdr:col>
      <xdr:colOff>203200</xdr:colOff>
      <xdr:row>89</xdr:row>
      <xdr:rowOff>138793</xdr:rowOff>
    </xdr:to>
    <xdr:cxnSp macro="">
      <xdr:nvCxnSpPr>
        <xdr:cNvPr id="262" name="直線コネクタ 261"/>
        <xdr:cNvCxnSpPr/>
      </xdr:nvCxnSpPr>
      <xdr:spPr>
        <a:xfrm>
          <a:off x="14401800" y="153059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5339</xdr:rowOff>
    </xdr:from>
    <xdr:ext cx="762000" cy="259045"/>
    <xdr:sp macro="" textlink="">
      <xdr:nvSpPr>
        <xdr:cNvPr id="264" name="テキスト ボックス 263"/>
        <xdr:cNvSpPr txBox="1"/>
      </xdr:nvSpPr>
      <xdr:spPr>
        <a:xfrm>
          <a:off x="14909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46868</xdr:rowOff>
    </xdr:to>
    <xdr:cxnSp macro="">
      <xdr:nvCxnSpPr>
        <xdr:cNvPr id="265" name="直線コネクタ 264"/>
        <xdr:cNvCxnSpPr/>
      </xdr:nvCxnSpPr>
      <xdr:spPr>
        <a:xfrm>
          <a:off x="13512800" y="14363700"/>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8" name="フローチャート : 判断 267"/>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69" name="テキスト ボックス 268"/>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5" name="円/楕円 274"/>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6"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7" name="円/楕円 276"/>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78" name="テキスト ボックス 277"/>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87993</xdr:rowOff>
    </xdr:from>
    <xdr:to>
      <xdr:col>22</xdr:col>
      <xdr:colOff>254000</xdr:colOff>
      <xdr:row>90</xdr:row>
      <xdr:rowOff>18143</xdr:rowOff>
    </xdr:to>
    <xdr:sp macro="" textlink="">
      <xdr:nvSpPr>
        <xdr:cNvPr id="279" name="円/楕円 278"/>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2920</xdr:rowOff>
    </xdr:from>
    <xdr:ext cx="762000" cy="259045"/>
    <xdr:sp macro="" textlink="">
      <xdr:nvSpPr>
        <xdr:cNvPr id="280" name="テキスト ボックス 279"/>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81" name="円/楕円 280"/>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107845</xdr:rowOff>
    </xdr:from>
    <xdr:ext cx="762000" cy="259045"/>
    <xdr:sp macro="" textlink="">
      <xdr:nvSpPr>
        <xdr:cNvPr id="282" name="テキスト ボックス 281"/>
        <xdr:cNvSpPr txBox="1"/>
      </xdr:nvSpPr>
      <xdr:spPr>
        <a:xfrm>
          <a:off x="14020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3" name="円/楕円 282"/>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4" name="テキスト ボックス 283"/>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集中改革プランに沿った民間委託の推進や、新規採用職員の抑制策に加え、平成</a:t>
          </a:r>
          <a:r>
            <a:rPr kumimoji="1" lang="en-US" altLang="ja-JP" sz="1300">
              <a:latin typeface="ＭＳ Ｐゴシック"/>
            </a:rPr>
            <a:t>18</a:t>
          </a:r>
          <a:r>
            <a:rPr kumimoji="1" lang="ja-JP" altLang="en-US" sz="1300">
              <a:latin typeface="ＭＳ Ｐゴシック"/>
            </a:rPr>
            <a:t>年度に職員の大量退職があったことから、類似団体平均を下回っている。類似団体内でも１位となっており、今後もこれまでの施策を継続するとともに、定員管理適正化計画に基づき、適正な職員数の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151130</xdr:rowOff>
    </xdr:from>
    <xdr:to>
      <xdr:col>24</xdr:col>
      <xdr:colOff>558800</xdr:colOff>
      <xdr:row>59</xdr:row>
      <xdr:rowOff>13864</xdr:rowOff>
    </xdr:to>
    <xdr:cxnSp macro="">
      <xdr:nvCxnSpPr>
        <xdr:cNvPr id="319" name="直線コネクタ 318"/>
        <xdr:cNvCxnSpPr/>
      </xdr:nvCxnSpPr>
      <xdr:spPr>
        <a:xfrm flipV="1">
          <a:off x="16179800" y="1009523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20"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13864</xdr:rowOff>
    </xdr:from>
    <xdr:to>
      <xdr:col>23</xdr:col>
      <xdr:colOff>406400</xdr:colOff>
      <xdr:row>59</xdr:row>
      <xdr:rowOff>62124</xdr:rowOff>
    </xdr:to>
    <xdr:cxnSp macro="">
      <xdr:nvCxnSpPr>
        <xdr:cNvPr id="322" name="直線コネクタ 321"/>
        <xdr:cNvCxnSpPr/>
      </xdr:nvCxnSpPr>
      <xdr:spPr>
        <a:xfrm flipV="1">
          <a:off x="15290800" y="101294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4" name="テキスト ボックス 323"/>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62124</xdr:rowOff>
    </xdr:from>
    <xdr:to>
      <xdr:col>22</xdr:col>
      <xdr:colOff>203200</xdr:colOff>
      <xdr:row>59</xdr:row>
      <xdr:rowOff>62124</xdr:rowOff>
    </xdr:to>
    <xdr:cxnSp macro="">
      <xdr:nvCxnSpPr>
        <xdr:cNvPr id="325" name="直線コネクタ 324"/>
        <xdr:cNvCxnSpPr/>
      </xdr:nvCxnSpPr>
      <xdr:spPr>
        <a:xfrm>
          <a:off x="14401800" y="10177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7" name="テキスト ボックス 326"/>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62124</xdr:rowOff>
    </xdr:from>
    <xdr:to>
      <xdr:col>21</xdr:col>
      <xdr:colOff>0</xdr:colOff>
      <xdr:row>59</xdr:row>
      <xdr:rowOff>62124</xdr:rowOff>
    </xdr:to>
    <xdr:cxnSp macro="">
      <xdr:nvCxnSpPr>
        <xdr:cNvPr id="328" name="直線コネクタ 327"/>
        <xdr:cNvCxnSpPr/>
      </xdr:nvCxnSpPr>
      <xdr:spPr>
        <a:xfrm>
          <a:off x="13512800" y="10177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76534</xdr:rowOff>
    </xdr:from>
    <xdr:ext cx="762000" cy="259045"/>
    <xdr:sp macro="" textlink="">
      <xdr:nvSpPr>
        <xdr:cNvPr id="330" name="テキスト ボックス 329"/>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107315</xdr:rowOff>
    </xdr:from>
    <xdr:to>
      <xdr:col>19</xdr:col>
      <xdr:colOff>533400</xdr:colOff>
      <xdr:row>61</xdr:row>
      <xdr:rowOff>37465</xdr:rowOff>
    </xdr:to>
    <xdr:sp macro="" textlink="">
      <xdr:nvSpPr>
        <xdr:cNvPr id="331" name="フローチャート : 判断 330"/>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22242</xdr:rowOff>
    </xdr:from>
    <xdr:ext cx="762000" cy="259045"/>
    <xdr:sp macro="" textlink="">
      <xdr:nvSpPr>
        <xdr:cNvPr id="332" name="テキスト ボックス 331"/>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100330</xdr:rowOff>
    </xdr:from>
    <xdr:to>
      <xdr:col>24</xdr:col>
      <xdr:colOff>609600</xdr:colOff>
      <xdr:row>59</xdr:row>
      <xdr:rowOff>30480</xdr:rowOff>
    </xdr:to>
    <xdr:sp macro="" textlink="">
      <xdr:nvSpPr>
        <xdr:cNvPr id="338" name="円/楕円 337"/>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21607</xdr:rowOff>
    </xdr:from>
    <xdr:ext cx="762000" cy="259045"/>
    <xdr:sp macro="" textlink="">
      <xdr:nvSpPr>
        <xdr:cNvPr id="339" name="定員管理の状況該当値テキスト"/>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134514</xdr:rowOff>
    </xdr:from>
    <xdr:to>
      <xdr:col>23</xdr:col>
      <xdr:colOff>457200</xdr:colOff>
      <xdr:row>59</xdr:row>
      <xdr:rowOff>64664</xdr:rowOff>
    </xdr:to>
    <xdr:sp macro="" textlink="">
      <xdr:nvSpPr>
        <xdr:cNvPr id="340" name="円/楕円 339"/>
        <xdr:cNvSpPr/>
      </xdr:nvSpPr>
      <xdr:spPr>
        <a:xfrm>
          <a:off x="16129000" y="100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74841</xdr:rowOff>
    </xdr:from>
    <xdr:ext cx="736600" cy="259045"/>
    <xdr:sp macro="" textlink="">
      <xdr:nvSpPr>
        <xdr:cNvPr id="341" name="テキスト ボックス 340"/>
        <xdr:cNvSpPr txBox="1"/>
      </xdr:nvSpPr>
      <xdr:spPr>
        <a:xfrm>
          <a:off x="15798800" y="984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11324</xdr:rowOff>
    </xdr:from>
    <xdr:to>
      <xdr:col>22</xdr:col>
      <xdr:colOff>254000</xdr:colOff>
      <xdr:row>59</xdr:row>
      <xdr:rowOff>112924</xdr:rowOff>
    </xdr:to>
    <xdr:sp macro="" textlink="">
      <xdr:nvSpPr>
        <xdr:cNvPr id="342" name="円/楕円 341"/>
        <xdr:cNvSpPr/>
      </xdr:nvSpPr>
      <xdr:spPr>
        <a:xfrm>
          <a:off x="15240000" y="101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123101</xdr:rowOff>
    </xdr:from>
    <xdr:ext cx="762000" cy="259045"/>
    <xdr:sp macro="" textlink="">
      <xdr:nvSpPr>
        <xdr:cNvPr id="343" name="テキスト ボックス 342"/>
        <xdr:cNvSpPr txBox="1"/>
      </xdr:nvSpPr>
      <xdr:spPr>
        <a:xfrm>
          <a:off x="14909800" y="989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11324</xdr:rowOff>
    </xdr:from>
    <xdr:to>
      <xdr:col>21</xdr:col>
      <xdr:colOff>50800</xdr:colOff>
      <xdr:row>59</xdr:row>
      <xdr:rowOff>112924</xdr:rowOff>
    </xdr:to>
    <xdr:sp macro="" textlink="">
      <xdr:nvSpPr>
        <xdr:cNvPr id="344" name="円/楕円 343"/>
        <xdr:cNvSpPr/>
      </xdr:nvSpPr>
      <xdr:spPr>
        <a:xfrm>
          <a:off x="14351000" y="101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123101</xdr:rowOff>
    </xdr:from>
    <xdr:ext cx="762000" cy="259045"/>
    <xdr:sp macro="" textlink="">
      <xdr:nvSpPr>
        <xdr:cNvPr id="345" name="テキスト ボックス 344"/>
        <xdr:cNvSpPr txBox="1"/>
      </xdr:nvSpPr>
      <xdr:spPr>
        <a:xfrm>
          <a:off x="14020800" y="989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11324</xdr:rowOff>
    </xdr:from>
    <xdr:to>
      <xdr:col>19</xdr:col>
      <xdr:colOff>533400</xdr:colOff>
      <xdr:row>59</xdr:row>
      <xdr:rowOff>112924</xdr:rowOff>
    </xdr:to>
    <xdr:sp macro="" textlink="">
      <xdr:nvSpPr>
        <xdr:cNvPr id="346" name="円/楕円 345"/>
        <xdr:cNvSpPr/>
      </xdr:nvSpPr>
      <xdr:spPr>
        <a:xfrm>
          <a:off x="13462000" y="101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123101</xdr:rowOff>
    </xdr:from>
    <xdr:ext cx="762000" cy="259045"/>
    <xdr:sp macro="" textlink="">
      <xdr:nvSpPr>
        <xdr:cNvPr id="347" name="テキスト ボックス 346"/>
        <xdr:cNvSpPr txBox="1"/>
      </xdr:nvSpPr>
      <xdr:spPr>
        <a:xfrm>
          <a:off x="13131800" y="989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新規発行債が元金償還額を超えないよう努めており、単年度では比率は減少しているが、比率の低かった</a:t>
          </a:r>
          <a:r>
            <a:rPr kumimoji="1" lang="en-US" altLang="ja-JP" sz="1300">
              <a:latin typeface="ＭＳ Ｐゴシック"/>
            </a:rPr>
            <a:t>23</a:t>
          </a:r>
          <a:r>
            <a:rPr kumimoji="1" lang="ja-JP" altLang="en-US" sz="1300">
              <a:latin typeface="ＭＳ Ｐゴシック"/>
            </a:rPr>
            <a:t>年度が算定から抜けたことにより、３ヵ年平均では、</a:t>
          </a:r>
          <a:r>
            <a:rPr kumimoji="1" lang="en-US" altLang="ja-JP" sz="1300">
              <a:latin typeface="ＭＳ Ｐゴシック"/>
            </a:rPr>
            <a:t>0.5</a:t>
          </a:r>
          <a:r>
            <a:rPr kumimoji="1" lang="ja-JP" altLang="en-US" sz="1300">
              <a:latin typeface="ＭＳ Ｐゴシック"/>
            </a:rPr>
            <a:t>ポイント悪化しており、類似団体平均を上回っている。今後とも新規発行債の抑制（元金償還額以内）に取り組むとともに、都市計画税区域を随時拡大して税収の増加を図り改善に取り組む。</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81" name="直線コネクタ 380"/>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2"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3" name="直線コネクタ 382"/>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4"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5" name="直線コネクタ 384"/>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19844</xdr:rowOff>
    </xdr:from>
    <xdr:to>
      <xdr:col>24</xdr:col>
      <xdr:colOff>558800</xdr:colOff>
      <xdr:row>43</xdr:row>
      <xdr:rowOff>95250</xdr:rowOff>
    </xdr:to>
    <xdr:cxnSp macro="">
      <xdr:nvCxnSpPr>
        <xdr:cNvPr id="386" name="直線コネクタ 385"/>
        <xdr:cNvCxnSpPr/>
      </xdr:nvCxnSpPr>
      <xdr:spPr>
        <a:xfrm>
          <a:off x="16179800" y="7392194"/>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62565</xdr:rowOff>
    </xdr:from>
    <xdr:ext cx="762000" cy="259045"/>
    <xdr:sp macro="" textlink="">
      <xdr:nvSpPr>
        <xdr:cNvPr id="387" name="公債費負担の状況平均値テキスト"/>
        <xdr:cNvSpPr txBox="1"/>
      </xdr:nvSpPr>
      <xdr:spPr>
        <a:xfrm>
          <a:off x="17106900" y="674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8" name="フローチャート : 判断 387"/>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130969</xdr:rowOff>
    </xdr:from>
    <xdr:to>
      <xdr:col>23</xdr:col>
      <xdr:colOff>406400</xdr:colOff>
      <xdr:row>43</xdr:row>
      <xdr:rowOff>19844</xdr:rowOff>
    </xdr:to>
    <xdr:cxnSp macro="">
      <xdr:nvCxnSpPr>
        <xdr:cNvPr id="389" name="直線コネクタ 388"/>
        <xdr:cNvCxnSpPr/>
      </xdr:nvCxnSpPr>
      <xdr:spPr>
        <a:xfrm>
          <a:off x="15290800" y="73318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90" name="フローチャート : 判断 389"/>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107015</xdr:rowOff>
    </xdr:from>
    <xdr:ext cx="736600" cy="259045"/>
    <xdr:sp macro="" textlink="">
      <xdr:nvSpPr>
        <xdr:cNvPr id="391" name="テキスト ボックス 390"/>
        <xdr:cNvSpPr txBox="1"/>
      </xdr:nvSpPr>
      <xdr:spPr>
        <a:xfrm>
          <a:off x="15798800" y="67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130969</xdr:rowOff>
    </xdr:from>
    <xdr:to>
      <xdr:col>22</xdr:col>
      <xdr:colOff>203200</xdr:colOff>
      <xdr:row>43</xdr:row>
      <xdr:rowOff>95250</xdr:rowOff>
    </xdr:to>
    <xdr:cxnSp macro="">
      <xdr:nvCxnSpPr>
        <xdr:cNvPr id="392" name="直線コネクタ 391"/>
        <xdr:cNvCxnSpPr/>
      </xdr:nvCxnSpPr>
      <xdr:spPr>
        <a:xfrm flipV="1">
          <a:off x="14401800" y="7331869"/>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3" name="フローチャート : 判断 392"/>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71296</xdr:rowOff>
    </xdr:from>
    <xdr:ext cx="762000" cy="259045"/>
    <xdr:sp macro="" textlink="">
      <xdr:nvSpPr>
        <xdr:cNvPr id="394" name="テキスト ボックス 393"/>
        <xdr:cNvSpPr txBox="1"/>
      </xdr:nvSpPr>
      <xdr:spPr>
        <a:xfrm>
          <a:off x="14909800" y="69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150019</xdr:rowOff>
    </xdr:to>
    <xdr:cxnSp macro="">
      <xdr:nvCxnSpPr>
        <xdr:cNvPr id="395" name="直線コネクタ 394"/>
        <xdr:cNvCxnSpPr/>
      </xdr:nvCxnSpPr>
      <xdr:spPr>
        <a:xfrm flipV="1">
          <a:off x="13512800" y="7467600"/>
          <a:ext cx="8890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6" name="フローチャート : 判断 395"/>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65740</xdr:rowOff>
    </xdr:from>
    <xdr:ext cx="762000" cy="259045"/>
    <xdr:sp macro="" textlink="">
      <xdr:nvSpPr>
        <xdr:cNvPr id="397" name="テキスト ボックス 396"/>
        <xdr:cNvSpPr txBox="1"/>
      </xdr:nvSpPr>
      <xdr:spPr>
        <a:xfrm>
          <a:off x="14020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05" name="円/楕円 404"/>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406"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140494</xdr:rowOff>
    </xdr:from>
    <xdr:to>
      <xdr:col>23</xdr:col>
      <xdr:colOff>457200</xdr:colOff>
      <xdr:row>43</xdr:row>
      <xdr:rowOff>70644</xdr:rowOff>
    </xdr:to>
    <xdr:sp macro="" textlink="">
      <xdr:nvSpPr>
        <xdr:cNvPr id="407" name="円/楕円 406"/>
        <xdr:cNvSpPr/>
      </xdr:nvSpPr>
      <xdr:spPr>
        <a:xfrm>
          <a:off x="16129000" y="73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55421</xdr:rowOff>
    </xdr:from>
    <xdr:ext cx="736600" cy="259045"/>
    <xdr:sp macro="" textlink="">
      <xdr:nvSpPr>
        <xdr:cNvPr id="408" name="テキスト ボックス 407"/>
        <xdr:cNvSpPr txBox="1"/>
      </xdr:nvSpPr>
      <xdr:spPr>
        <a:xfrm>
          <a:off x="15798800" y="742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80169</xdr:rowOff>
    </xdr:from>
    <xdr:to>
      <xdr:col>22</xdr:col>
      <xdr:colOff>254000</xdr:colOff>
      <xdr:row>43</xdr:row>
      <xdr:rowOff>10319</xdr:rowOff>
    </xdr:to>
    <xdr:sp macro="" textlink="">
      <xdr:nvSpPr>
        <xdr:cNvPr id="409" name="円/楕円 408"/>
        <xdr:cNvSpPr/>
      </xdr:nvSpPr>
      <xdr:spPr>
        <a:xfrm>
          <a:off x="15240000" y="72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166546</xdr:rowOff>
    </xdr:from>
    <xdr:ext cx="762000" cy="259045"/>
    <xdr:sp macro="" textlink="">
      <xdr:nvSpPr>
        <xdr:cNvPr id="410" name="テキスト ボックス 409"/>
        <xdr:cNvSpPr txBox="1"/>
      </xdr:nvSpPr>
      <xdr:spPr>
        <a:xfrm>
          <a:off x="14909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11" name="円/楕円 410"/>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2" name="テキスト ボックス 411"/>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99219</xdr:rowOff>
    </xdr:from>
    <xdr:to>
      <xdr:col>19</xdr:col>
      <xdr:colOff>533400</xdr:colOff>
      <xdr:row>45</xdr:row>
      <xdr:rowOff>29369</xdr:rowOff>
    </xdr:to>
    <xdr:sp macro="" textlink="">
      <xdr:nvSpPr>
        <xdr:cNvPr id="413" name="円/楕円 412"/>
        <xdr:cNvSpPr/>
      </xdr:nvSpPr>
      <xdr:spPr>
        <a:xfrm>
          <a:off x="13462000" y="76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14146</xdr:rowOff>
    </xdr:from>
    <xdr:ext cx="762000" cy="259045"/>
    <xdr:sp macro="" textlink="">
      <xdr:nvSpPr>
        <xdr:cNvPr id="414" name="テキスト ボックス 413"/>
        <xdr:cNvSpPr txBox="1"/>
      </xdr:nvSpPr>
      <xdr:spPr>
        <a:xfrm>
          <a:off x="13131800" y="772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ものの、前年度より改善した。主な要因としては、新規発行債の抑制による地方債残高の減や、率の改定による退職手当支給予定額の減少等が挙げられる。今後も後世への負担を少しでも軽減するよう、新規事業の実施等について総点検を図り、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90049</xdr:rowOff>
    </xdr:from>
    <xdr:to>
      <xdr:col>24</xdr:col>
      <xdr:colOff>558800</xdr:colOff>
      <xdr:row>21</xdr:row>
      <xdr:rowOff>80131</xdr:rowOff>
    </xdr:to>
    <xdr:cxnSp macro="">
      <xdr:nvCxnSpPr>
        <xdr:cNvPr id="450" name="直線コネクタ 449"/>
        <xdr:cNvCxnSpPr/>
      </xdr:nvCxnSpPr>
      <xdr:spPr>
        <a:xfrm flipV="1">
          <a:off x="16179800" y="3176149"/>
          <a:ext cx="838200" cy="5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170258</xdr:rowOff>
    </xdr:from>
    <xdr:ext cx="762000" cy="259045"/>
    <xdr:sp macro="" textlink="">
      <xdr:nvSpPr>
        <xdr:cNvPr id="451" name="将来負担の状況平均値テキスト"/>
        <xdr:cNvSpPr txBox="1"/>
      </xdr:nvSpPr>
      <xdr:spPr>
        <a:xfrm>
          <a:off x="17106900" y="25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104745</xdr:rowOff>
    </xdr:from>
    <xdr:to>
      <xdr:col>23</xdr:col>
      <xdr:colOff>406400</xdr:colOff>
      <xdr:row>21</xdr:row>
      <xdr:rowOff>80131</xdr:rowOff>
    </xdr:to>
    <xdr:cxnSp macro="">
      <xdr:nvCxnSpPr>
        <xdr:cNvPr id="453" name="直線コネクタ 452"/>
        <xdr:cNvCxnSpPr/>
      </xdr:nvCxnSpPr>
      <xdr:spPr>
        <a:xfrm>
          <a:off x="15290800" y="3362295"/>
          <a:ext cx="889000" cy="3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4" name="フローチャート : 判断 453"/>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5" name="テキスト ボックス 454"/>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104745</xdr:rowOff>
    </xdr:from>
    <xdr:to>
      <xdr:col>22</xdr:col>
      <xdr:colOff>203200</xdr:colOff>
      <xdr:row>19</xdr:row>
      <xdr:rowOff>128875</xdr:rowOff>
    </xdr:to>
    <xdr:cxnSp macro="">
      <xdr:nvCxnSpPr>
        <xdr:cNvPr id="456" name="直線コネクタ 455"/>
        <xdr:cNvCxnSpPr/>
      </xdr:nvCxnSpPr>
      <xdr:spPr>
        <a:xfrm flipV="1">
          <a:off x="14401800" y="33622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7" name="フローチャート : 判断 456"/>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26022</xdr:rowOff>
    </xdr:from>
    <xdr:ext cx="762000" cy="259045"/>
    <xdr:sp macro="" textlink="">
      <xdr:nvSpPr>
        <xdr:cNvPr id="458" name="テキスト ボックス 457"/>
        <xdr:cNvSpPr txBox="1"/>
      </xdr:nvSpPr>
      <xdr:spPr>
        <a:xfrm>
          <a:off x="14909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128875</xdr:rowOff>
    </xdr:from>
    <xdr:to>
      <xdr:col>21</xdr:col>
      <xdr:colOff>0</xdr:colOff>
      <xdr:row>20</xdr:row>
      <xdr:rowOff>78075</xdr:rowOff>
    </xdr:to>
    <xdr:cxnSp macro="">
      <xdr:nvCxnSpPr>
        <xdr:cNvPr id="459" name="直線コネクタ 458"/>
        <xdr:cNvCxnSpPr/>
      </xdr:nvCxnSpPr>
      <xdr:spPr>
        <a:xfrm flipV="1">
          <a:off x="13512800" y="33864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60" name="フローチャート : 判断 459"/>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158162</xdr:rowOff>
    </xdr:from>
    <xdr:ext cx="762000" cy="259045"/>
    <xdr:sp macro="" textlink="">
      <xdr:nvSpPr>
        <xdr:cNvPr id="461" name="テキスト ボックス 460"/>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62" name="フローチャート : 判断 461"/>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8544</xdr:rowOff>
    </xdr:from>
    <xdr:ext cx="762000" cy="259045"/>
    <xdr:sp macro="" textlink="">
      <xdr:nvSpPr>
        <xdr:cNvPr id="463" name="テキスト ボックス 462"/>
        <xdr:cNvSpPr txBox="1"/>
      </xdr:nvSpPr>
      <xdr:spPr>
        <a:xfrm>
          <a:off x="13131800" y="2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39249</xdr:rowOff>
    </xdr:from>
    <xdr:to>
      <xdr:col>24</xdr:col>
      <xdr:colOff>609600</xdr:colOff>
      <xdr:row>18</xdr:row>
      <xdr:rowOff>140849</xdr:rowOff>
    </xdr:to>
    <xdr:sp macro="" textlink="">
      <xdr:nvSpPr>
        <xdr:cNvPr id="469" name="円/楕円 468"/>
        <xdr:cNvSpPr/>
      </xdr:nvSpPr>
      <xdr:spPr>
        <a:xfrm>
          <a:off x="16967200" y="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11326</xdr:rowOff>
    </xdr:from>
    <xdr:ext cx="762000" cy="259045"/>
    <xdr:sp macro="" textlink="">
      <xdr:nvSpPr>
        <xdr:cNvPr id="470" name="将来負担の状況該当値テキスト"/>
        <xdr:cNvSpPr txBox="1"/>
      </xdr:nvSpPr>
      <xdr:spPr>
        <a:xfrm>
          <a:off x="17106900" y="30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29331</xdr:rowOff>
    </xdr:from>
    <xdr:to>
      <xdr:col>23</xdr:col>
      <xdr:colOff>457200</xdr:colOff>
      <xdr:row>21</xdr:row>
      <xdr:rowOff>130931</xdr:rowOff>
    </xdr:to>
    <xdr:sp macro="" textlink="">
      <xdr:nvSpPr>
        <xdr:cNvPr id="471" name="円/楕円 470"/>
        <xdr:cNvSpPr/>
      </xdr:nvSpPr>
      <xdr:spPr>
        <a:xfrm>
          <a:off x="16129000" y="36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115708</xdr:rowOff>
    </xdr:from>
    <xdr:ext cx="736600" cy="259045"/>
    <xdr:sp macro="" textlink="">
      <xdr:nvSpPr>
        <xdr:cNvPr id="472" name="テキスト ボックス 471"/>
        <xdr:cNvSpPr txBox="1"/>
      </xdr:nvSpPr>
      <xdr:spPr>
        <a:xfrm>
          <a:off x="15798800" y="371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53945</xdr:rowOff>
    </xdr:from>
    <xdr:to>
      <xdr:col>22</xdr:col>
      <xdr:colOff>254000</xdr:colOff>
      <xdr:row>19</xdr:row>
      <xdr:rowOff>155545</xdr:rowOff>
    </xdr:to>
    <xdr:sp macro="" textlink="">
      <xdr:nvSpPr>
        <xdr:cNvPr id="473" name="円/楕円 472"/>
        <xdr:cNvSpPr/>
      </xdr:nvSpPr>
      <xdr:spPr>
        <a:xfrm>
          <a:off x="152400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140322</xdr:rowOff>
    </xdr:from>
    <xdr:ext cx="762000" cy="259045"/>
    <xdr:sp macro="" textlink="">
      <xdr:nvSpPr>
        <xdr:cNvPr id="474" name="テキスト ボックス 473"/>
        <xdr:cNvSpPr txBox="1"/>
      </xdr:nvSpPr>
      <xdr:spPr>
        <a:xfrm>
          <a:off x="14909800" y="33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78075</xdr:rowOff>
    </xdr:from>
    <xdr:to>
      <xdr:col>21</xdr:col>
      <xdr:colOff>50800</xdr:colOff>
      <xdr:row>20</xdr:row>
      <xdr:rowOff>8225</xdr:rowOff>
    </xdr:to>
    <xdr:sp macro="" textlink="">
      <xdr:nvSpPr>
        <xdr:cNvPr id="475" name="円/楕円 474"/>
        <xdr:cNvSpPr/>
      </xdr:nvSpPr>
      <xdr:spPr>
        <a:xfrm>
          <a:off x="14351000" y="33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164452</xdr:rowOff>
    </xdr:from>
    <xdr:ext cx="762000" cy="259045"/>
    <xdr:sp macro="" textlink="">
      <xdr:nvSpPr>
        <xdr:cNvPr id="476" name="テキスト ボックス 475"/>
        <xdr:cNvSpPr txBox="1"/>
      </xdr:nvSpPr>
      <xdr:spPr>
        <a:xfrm>
          <a:off x="14020800" y="34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27275</xdr:rowOff>
    </xdr:from>
    <xdr:to>
      <xdr:col>19</xdr:col>
      <xdr:colOff>533400</xdr:colOff>
      <xdr:row>20</xdr:row>
      <xdr:rowOff>128875</xdr:rowOff>
    </xdr:to>
    <xdr:sp macro="" textlink="">
      <xdr:nvSpPr>
        <xdr:cNvPr id="477" name="円/楕円 476"/>
        <xdr:cNvSpPr/>
      </xdr:nvSpPr>
      <xdr:spPr>
        <a:xfrm>
          <a:off x="13462000" y="3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113652</xdr:rowOff>
    </xdr:from>
    <xdr:ext cx="762000" cy="259045"/>
    <xdr:sp macro="" textlink="">
      <xdr:nvSpPr>
        <xdr:cNvPr id="478" name="テキスト ボックス 477"/>
        <xdr:cNvSpPr txBox="1"/>
      </xdr:nvSpPr>
      <xdr:spPr>
        <a:xfrm>
          <a:off x="13131800" y="354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山形県河北町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19,618
19,512
52.45
7,868,641
7,588,453
180,952
4,722,079
7,265,096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75.1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職員１人当たりの人件費は低いものの、委員等報酬が高くなっているため、人件費の割合は類似団体よりも高い数値となっている。定員管理適正化計画に基づく適正な職員数の管理や民間委託の推進に努めるとともに、給与等の状況を公表し、改善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133350</xdr:rowOff>
    </xdr:from>
    <xdr:to>
      <xdr:col>7</xdr:col>
      <xdr:colOff>15875</xdr:colOff>
      <xdr:row>40</xdr:row>
      <xdr:rowOff>25400</xdr:rowOff>
    </xdr:to>
    <xdr:cxnSp macro="">
      <xdr:nvCxnSpPr>
        <xdr:cNvPr id="64" name="直線コネクタ 63"/>
        <xdr:cNvCxnSpPr/>
      </xdr:nvCxnSpPr>
      <xdr:spPr>
        <a:xfrm flipV="1">
          <a:off x="3987800" y="681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5"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25400</xdr:rowOff>
    </xdr:to>
    <xdr:cxnSp macro="">
      <xdr:nvCxnSpPr>
        <xdr:cNvPr id="67" name="直線コネクタ 66"/>
        <xdr:cNvCxnSpPr/>
      </xdr:nvCxnSpPr>
      <xdr:spPr>
        <a:xfrm>
          <a:off x="30988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69" name="テキスト ボックス 68"/>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25400</xdr:rowOff>
    </xdr:to>
    <xdr:cxnSp macro="">
      <xdr:nvCxnSpPr>
        <xdr:cNvPr id="70" name="直線コネクタ 69"/>
        <xdr:cNvCxnSpPr/>
      </xdr:nvCxnSpPr>
      <xdr:spPr>
        <a:xfrm flipV="1">
          <a:off x="22098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2" name="テキスト ボックス 7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25400</xdr:rowOff>
    </xdr:from>
    <xdr:to>
      <xdr:col>3</xdr:col>
      <xdr:colOff>142875</xdr:colOff>
      <xdr:row>40</xdr:row>
      <xdr:rowOff>38100</xdr:rowOff>
    </xdr:to>
    <xdr:cxnSp macro="">
      <xdr:nvCxnSpPr>
        <xdr:cNvPr id="73" name="直線コネクタ 72"/>
        <xdr:cNvCxnSpPr/>
      </xdr:nvCxnSpPr>
      <xdr:spPr>
        <a:xfrm flipV="1">
          <a:off x="13208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127000</xdr:rowOff>
    </xdr:from>
    <xdr:to>
      <xdr:col>1</xdr:col>
      <xdr:colOff>676275</xdr:colOff>
      <xdr:row>39</xdr:row>
      <xdr:rowOff>57150</xdr:rowOff>
    </xdr:to>
    <xdr:sp macro="" textlink="">
      <xdr:nvSpPr>
        <xdr:cNvPr id="76" name="フローチャート : 判断 75"/>
        <xdr:cNvSpPr/>
      </xdr:nvSpPr>
      <xdr:spPr>
        <a:xfrm>
          <a:off x="1270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7" name="テキスト ボックス 76"/>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82550</xdr:rowOff>
    </xdr:from>
    <xdr:to>
      <xdr:col>7</xdr:col>
      <xdr:colOff>66675</xdr:colOff>
      <xdr:row>40</xdr:row>
      <xdr:rowOff>12700</xdr:rowOff>
    </xdr:to>
    <xdr:sp macro="" textlink="">
      <xdr:nvSpPr>
        <xdr:cNvPr id="83" name="円/楕円 82"/>
        <xdr:cNvSpPr/>
      </xdr:nvSpPr>
      <xdr:spPr>
        <a:xfrm>
          <a:off x="47752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54627</xdr:rowOff>
    </xdr:from>
    <xdr:ext cx="762000" cy="259045"/>
    <xdr:sp macro="" textlink="">
      <xdr:nvSpPr>
        <xdr:cNvPr id="84" name="人件費該当値テキスト"/>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146050</xdr:rowOff>
    </xdr:from>
    <xdr:to>
      <xdr:col>5</xdr:col>
      <xdr:colOff>600075</xdr:colOff>
      <xdr:row>40</xdr:row>
      <xdr:rowOff>76200</xdr:rowOff>
    </xdr:to>
    <xdr:sp macro="" textlink="">
      <xdr:nvSpPr>
        <xdr:cNvPr id="85" name="円/楕円 84"/>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60977</xdr:rowOff>
    </xdr:from>
    <xdr:ext cx="736600" cy="259045"/>
    <xdr:sp macro="" textlink="">
      <xdr:nvSpPr>
        <xdr:cNvPr id="86" name="テキスト ボックス 85"/>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146050</xdr:rowOff>
    </xdr:from>
    <xdr:to>
      <xdr:col>3</xdr:col>
      <xdr:colOff>193675</xdr:colOff>
      <xdr:row>40</xdr:row>
      <xdr:rowOff>76200</xdr:rowOff>
    </xdr:to>
    <xdr:sp macro="" textlink="">
      <xdr:nvSpPr>
        <xdr:cNvPr id="89" name="円/楕円 88"/>
        <xdr:cNvSpPr/>
      </xdr:nvSpPr>
      <xdr:spPr>
        <a:xfrm>
          <a:off x="2159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60977</xdr:rowOff>
    </xdr:from>
    <xdr:ext cx="762000" cy="259045"/>
    <xdr:sp macro="" textlink="">
      <xdr:nvSpPr>
        <xdr:cNvPr id="90" name="テキスト ボックス 89"/>
        <xdr:cNvSpPr txBox="1"/>
      </xdr:nvSpPr>
      <xdr:spPr>
        <a:xfrm>
          <a:off x="1828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91" name="円/楕円 90"/>
        <xdr:cNvSpPr/>
      </xdr:nvSpPr>
      <xdr:spPr>
        <a:xfrm>
          <a:off x="1270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92" name="テキスト ボックス 91"/>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抑制に努めているものの、前年度と同じ比率となっている。指定管理者制度の導入を推進しているため、類似団体平均と比較して委託料が高い数値となっている。今後も行政評価により事務事業を点検、見直しし、民間委託の推進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8890</xdr:rowOff>
    </xdr:to>
    <xdr:cxnSp macro="">
      <xdr:nvCxnSpPr>
        <xdr:cNvPr id="123" name="直線コネクタ 122"/>
        <xdr:cNvCxnSpPr/>
      </xdr:nvCxnSpPr>
      <xdr:spPr>
        <a:xfrm>
          <a:off x="15671800" y="292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8890</xdr:rowOff>
    </xdr:to>
    <xdr:cxnSp macro="">
      <xdr:nvCxnSpPr>
        <xdr:cNvPr id="126" name="直線コネクタ 125"/>
        <xdr:cNvCxnSpPr/>
      </xdr:nvCxnSpPr>
      <xdr:spPr>
        <a:xfrm>
          <a:off x="14782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8890</xdr:rowOff>
    </xdr:to>
    <xdr:cxnSp macro="">
      <xdr:nvCxnSpPr>
        <xdr:cNvPr id="129" name="直線コネクタ 128"/>
        <xdr:cNvCxnSpPr/>
      </xdr:nvCxnSpPr>
      <xdr:spPr>
        <a:xfrm flipV="1">
          <a:off x="13893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17</xdr:row>
      <xdr:rowOff>8890</xdr:rowOff>
    </xdr:to>
    <xdr:cxnSp macro="">
      <xdr:nvCxnSpPr>
        <xdr:cNvPr id="132" name="直線コネクタ 131"/>
        <xdr:cNvCxnSpPr/>
      </xdr:nvCxnSpPr>
      <xdr:spPr>
        <a:xfrm>
          <a:off x="13004800" y="2801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35" name="フローチャート : 判断 134"/>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36" name="テキスト ボックス 135"/>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2" name="円/楕円 141"/>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3"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4" name="円/楕円 143"/>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5" name="テキスト ボックス 144"/>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6" name="円/楕円 145"/>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47" name="テキスト ボックス 146"/>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48" name="円/楕円 147"/>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49" name="テキスト ボックス 148"/>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0" name="円/楕円 149"/>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1" name="テキスト ボックス 150"/>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扶助費決算額における児童福祉費の割合が低く、老人福祉費の割合が高いことから、少子高齢化の進度が速いと想定される。扶助費全体の決算額は類似団体平均を下回っているが、今後は更なる増加が懸念され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78015</xdr:rowOff>
    </xdr:to>
    <xdr:cxnSp macro="">
      <xdr:nvCxnSpPr>
        <xdr:cNvPr id="186" name="直線コネクタ 185"/>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45357</xdr:rowOff>
    </xdr:to>
    <xdr:cxnSp macro="">
      <xdr:nvCxnSpPr>
        <xdr:cNvPr id="189" name="直線コネクタ 188"/>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56</xdr:row>
      <xdr:rowOff>12700</xdr:rowOff>
    </xdr:to>
    <xdr:cxnSp macro="">
      <xdr:nvCxnSpPr>
        <xdr:cNvPr id="192" name="直線コネクタ 191"/>
        <xdr:cNvCxnSpPr/>
      </xdr:nvCxnSpPr>
      <xdr:spPr>
        <a:xfrm>
          <a:off x="2209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53522</xdr:rowOff>
    </xdr:to>
    <xdr:cxnSp macro="">
      <xdr:nvCxnSpPr>
        <xdr:cNvPr id="195" name="直線コネクタ 194"/>
        <xdr:cNvCxnSpPr/>
      </xdr:nvCxnSpPr>
      <xdr:spPr>
        <a:xfrm>
          <a:off x="1320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197" name="テキスト ボックス 196"/>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198" name="フローチャート : 判断 197"/>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199" name="テキスト ボックス 198"/>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5" name="円/楕円 20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6"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7" name="円/楕円 206"/>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08" name="テキスト ボックス 207"/>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1" name="円/楕円 210"/>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2" name="テキスト ボックス 211"/>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3" name="円/楕円 212"/>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4" name="テキスト ボックス 213"/>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類似団体中最下位となった要因は、主に公共下水道事業に対する繰出金が影響している。多額の初期投資を行った結果であり、その分普及率も類似団体を上回っている。平成</a:t>
          </a:r>
          <a:r>
            <a:rPr kumimoji="1" lang="en-US" altLang="ja-JP" sz="1300">
              <a:latin typeface="ＭＳ Ｐゴシック"/>
            </a:rPr>
            <a:t>20</a:t>
          </a:r>
          <a:r>
            <a:rPr kumimoji="1" lang="ja-JP" altLang="en-US" sz="1300">
              <a:latin typeface="ＭＳ Ｐゴシック"/>
            </a:rPr>
            <a:t>年度に料金改定を行い、使用料の資本費算入率を向上させたが、今後は建設事業を抑制するとともに、事業の進捗に合わせて都市計画税の課税区域を拡大し、比率の改善に努める。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16510</xdr:rowOff>
    </xdr:from>
    <xdr:to>
      <xdr:col>24</xdr:col>
      <xdr:colOff>31750</xdr:colOff>
      <xdr:row>61</xdr:row>
      <xdr:rowOff>31750</xdr:rowOff>
    </xdr:to>
    <xdr:cxnSp macro="">
      <xdr:nvCxnSpPr>
        <xdr:cNvPr id="247" name="直線コネクタ 246"/>
        <xdr:cNvCxnSpPr/>
      </xdr:nvCxnSpPr>
      <xdr:spPr>
        <a:xfrm>
          <a:off x="15671800" y="10474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48"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96520</xdr:rowOff>
    </xdr:from>
    <xdr:to>
      <xdr:col>22</xdr:col>
      <xdr:colOff>565150</xdr:colOff>
      <xdr:row>61</xdr:row>
      <xdr:rowOff>16510</xdr:rowOff>
    </xdr:to>
    <xdr:cxnSp macro="">
      <xdr:nvCxnSpPr>
        <xdr:cNvPr id="250" name="直線コネクタ 249"/>
        <xdr:cNvCxnSpPr/>
      </xdr:nvCxnSpPr>
      <xdr:spPr>
        <a:xfrm>
          <a:off x="14782800" y="1038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52" name="テキスト ボックス 251"/>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50800</xdr:rowOff>
    </xdr:from>
    <xdr:to>
      <xdr:col>21</xdr:col>
      <xdr:colOff>361950</xdr:colOff>
      <xdr:row>60</xdr:row>
      <xdr:rowOff>96520</xdr:rowOff>
    </xdr:to>
    <xdr:cxnSp macro="">
      <xdr:nvCxnSpPr>
        <xdr:cNvPr id="253" name="直線コネクタ 252"/>
        <xdr:cNvCxnSpPr/>
      </xdr:nvCxnSpPr>
      <xdr:spPr>
        <a:xfrm>
          <a:off x="13893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153670</xdr:rowOff>
    </xdr:from>
    <xdr:to>
      <xdr:col>20</xdr:col>
      <xdr:colOff>158750</xdr:colOff>
      <xdr:row>60</xdr:row>
      <xdr:rowOff>50800</xdr:rowOff>
    </xdr:to>
    <xdr:cxnSp macro="">
      <xdr:nvCxnSpPr>
        <xdr:cNvPr id="256" name="直線コネクタ 255"/>
        <xdr:cNvCxnSpPr/>
      </xdr:nvCxnSpPr>
      <xdr:spPr>
        <a:xfrm>
          <a:off x="13004800" y="1026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58" name="テキスト ボックス 25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0" name="テキスト ボックス 259"/>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152400</xdr:rowOff>
    </xdr:from>
    <xdr:to>
      <xdr:col>24</xdr:col>
      <xdr:colOff>82550</xdr:colOff>
      <xdr:row>61</xdr:row>
      <xdr:rowOff>82550</xdr:rowOff>
    </xdr:to>
    <xdr:sp macro="" textlink="">
      <xdr:nvSpPr>
        <xdr:cNvPr id="266" name="円/楕円 265"/>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60977</xdr:rowOff>
    </xdr:from>
    <xdr:ext cx="762000" cy="259045"/>
    <xdr:sp macro="" textlink="">
      <xdr:nvSpPr>
        <xdr:cNvPr id="267"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137160</xdr:rowOff>
    </xdr:from>
    <xdr:to>
      <xdr:col>22</xdr:col>
      <xdr:colOff>615950</xdr:colOff>
      <xdr:row>61</xdr:row>
      <xdr:rowOff>67310</xdr:rowOff>
    </xdr:to>
    <xdr:sp macro="" textlink="">
      <xdr:nvSpPr>
        <xdr:cNvPr id="268" name="円/楕円 267"/>
        <xdr:cNvSpPr/>
      </xdr:nvSpPr>
      <xdr:spPr>
        <a:xfrm>
          <a:off x="15621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52087</xdr:rowOff>
    </xdr:from>
    <xdr:ext cx="736600" cy="259045"/>
    <xdr:sp macro="" textlink="">
      <xdr:nvSpPr>
        <xdr:cNvPr id="269" name="テキスト ボックス 268"/>
        <xdr:cNvSpPr txBox="1"/>
      </xdr:nvSpPr>
      <xdr:spPr>
        <a:xfrm>
          <a:off x="15290800" y="1051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45720</xdr:rowOff>
    </xdr:from>
    <xdr:to>
      <xdr:col>21</xdr:col>
      <xdr:colOff>412750</xdr:colOff>
      <xdr:row>60</xdr:row>
      <xdr:rowOff>147320</xdr:rowOff>
    </xdr:to>
    <xdr:sp macro="" textlink="">
      <xdr:nvSpPr>
        <xdr:cNvPr id="270" name="円/楕円 269"/>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132097</xdr:rowOff>
    </xdr:from>
    <xdr:ext cx="762000" cy="259045"/>
    <xdr:sp macro="" textlink="">
      <xdr:nvSpPr>
        <xdr:cNvPr id="271" name="テキスト ボックス 270"/>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0</xdr:rowOff>
    </xdr:from>
    <xdr:to>
      <xdr:col>20</xdr:col>
      <xdr:colOff>209550</xdr:colOff>
      <xdr:row>60</xdr:row>
      <xdr:rowOff>101600</xdr:rowOff>
    </xdr:to>
    <xdr:sp macro="" textlink="">
      <xdr:nvSpPr>
        <xdr:cNvPr id="272" name="円/楕円 271"/>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86377</xdr:rowOff>
    </xdr:from>
    <xdr:ext cx="762000" cy="259045"/>
    <xdr:sp macro="" textlink="">
      <xdr:nvSpPr>
        <xdr:cNvPr id="273" name="テキスト ボックス 272"/>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102870</xdr:rowOff>
    </xdr:from>
    <xdr:to>
      <xdr:col>19</xdr:col>
      <xdr:colOff>6350</xdr:colOff>
      <xdr:row>60</xdr:row>
      <xdr:rowOff>33020</xdr:rowOff>
    </xdr:to>
    <xdr:sp macro="" textlink="">
      <xdr:nvSpPr>
        <xdr:cNvPr id="274" name="円/楕円 273"/>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17797</xdr:rowOff>
    </xdr:from>
    <xdr:ext cx="762000" cy="259045"/>
    <xdr:sp macro="" textlink="">
      <xdr:nvSpPr>
        <xdr:cNvPr id="275" name="テキスト ボックス 274"/>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改善委員会により補助交付金の見直しや廃止を行ってきたため、類似団体平均と比較して低い数値となっている。今後も補助交付金の見直し・廃止を進めながら、国営かんがい排水事業負担金の早期繰上償還を実施し、さらなる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77470</xdr:rowOff>
    </xdr:to>
    <xdr:cxnSp macro="">
      <xdr:nvCxnSpPr>
        <xdr:cNvPr id="308" name="直線コネクタ 307"/>
        <xdr:cNvCxnSpPr/>
      </xdr:nvCxnSpPr>
      <xdr:spPr>
        <a:xfrm>
          <a:off x="15671800" y="607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9"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77470</xdr:rowOff>
    </xdr:to>
    <xdr:cxnSp macro="">
      <xdr:nvCxnSpPr>
        <xdr:cNvPr id="311" name="直線コネクタ 310"/>
        <xdr:cNvCxnSpPr/>
      </xdr:nvCxnSpPr>
      <xdr:spPr>
        <a:xfrm>
          <a:off x="14782800" y="603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3" name="テキスト ボックス 31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35</xdr:row>
      <xdr:rowOff>39370</xdr:rowOff>
    </xdr:to>
    <xdr:cxnSp macro="">
      <xdr:nvCxnSpPr>
        <xdr:cNvPr id="314" name="直線コネクタ 313"/>
        <xdr:cNvCxnSpPr/>
      </xdr:nvCxnSpPr>
      <xdr:spPr>
        <a:xfrm flipV="1">
          <a:off x="13893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16" name="テキスト ボックス 31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39370</xdr:rowOff>
    </xdr:to>
    <xdr:cxnSp macro="">
      <xdr:nvCxnSpPr>
        <xdr:cNvPr id="317" name="直線コネクタ 316"/>
        <xdr:cNvCxnSpPr/>
      </xdr:nvCxnSpPr>
      <xdr:spPr>
        <a:xfrm>
          <a:off x="13004800" y="602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19" name="テキスト ボックス 31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0" name="フローチャート : 判断 319"/>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1" name="テキスト ボックス 320"/>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27" name="円/楕円 326"/>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43197</xdr:rowOff>
    </xdr:from>
    <xdr:ext cx="762000" cy="259045"/>
    <xdr:sp macro="" textlink="">
      <xdr:nvSpPr>
        <xdr:cNvPr id="328"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29" name="円/楕円 328"/>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138447</xdr:rowOff>
    </xdr:from>
    <xdr:ext cx="736600" cy="259045"/>
    <xdr:sp macro="" textlink="">
      <xdr:nvSpPr>
        <xdr:cNvPr id="330" name="テキスト ボックス 329"/>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1" name="円/楕円 330"/>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2" name="テキスト ボックス 331"/>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160020</xdr:rowOff>
    </xdr:from>
    <xdr:to>
      <xdr:col>20</xdr:col>
      <xdr:colOff>209550</xdr:colOff>
      <xdr:row>35</xdr:row>
      <xdr:rowOff>90170</xdr:rowOff>
    </xdr:to>
    <xdr:sp macro="" textlink="">
      <xdr:nvSpPr>
        <xdr:cNvPr id="333" name="円/楕円 332"/>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100347</xdr:rowOff>
    </xdr:from>
    <xdr:ext cx="762000" cy="259045"/>
    <xdr:sp macro="" textlink="">
      <xdr:nvSpPr>
        <xdr:cNvPr id="334" name="テキスト ボックス 333"/>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5" name="円/楕円 334"/>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6" name="テキスト ボックス 335"/>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の抑制に努めているものの、臨時財政対策債の増加に伴い現在は類似団体を上回っている。また、公共下水道事業の公債費繰出が多額となっており、公債費に類似の経費では類似団体平均を上回る結果となった。今後も地方債現在高が増加しないよう新規発行債を償還元金以内に抑制して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115570</xdr:rowOff>
    </xdr:to>
    <xdr:cxnSp macro="">
      <xdr:nvCxnSpPr>
        <xdr:cNvPr id="367" name="直線コネクタ 366"/>
        <xdr:cNvCxnSpPr/>
      </xdr:nvCxnSpPr>
      <xdr:spPr>
        <a:xfrm flipV="1">
          <a:off x="3987800" y="13298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168165</xdr:rowOff>
    </xdr:from>
    <xdr:ext cx="762000" cy="259045"/>
    <xdr:sp macro="" textlink="">
      <xdr:nvSpPr>
        <xdr:cNvPr id="368" name="公債費平均値テキスト"/>
        <xdr:cNvSpPr txBox="1"/>
      </xdr:nvSpPr>
      <xdr:spPr>
        <a:xfrm>
          <a:off x="4914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115570</xdr:rowOff>
    </xdr:to>
    <xdr:cxnSp macro="">
      <xdr:nvCxnSpPr>
        <xdr:cNvPr id="370" name="直線コネクタ 369"/>
        <xdr:cNvCxnSpPr/>
      </xdr:nvCxnSpPr>
      <xdr:spPr>
        <a:xfrm>
          <a:off x="3098800" y="132532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72" name="テキスト ボックス 37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51563</xdr:rowOff>
    </xdr:to>
    <xdr:cxnSp macro="">
      <xdr:nvCxnSpPr>
        <xdr:cNvPr id="373" name="直線コネクタ 372"/>
        <xdr:cNvCxnSpPr/>
      </xdr:nvCxnSpPr>
      <xdr:spPr>
        <a:xfrm>
          <a:off x="2209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75" name="テキスト ボックス 374"/>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149861</xdr:rowOff>
    </xdr:to>
    <xdr:cxnSp macro="">
      <xdr:nvCxnSpPr>
        <xdr:cNvPr id="376" name="直線コネクタ 375"/>
        <xdr:cNvCxnSpPr/>
      </xdr:nvCxnSpPr>
      <xdr:spPr>
        <a:xfrm>
          <a:off x="1320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8" name="テキスト ボックス 37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79" name="フローチャート :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86" name="円/楕円 385"/>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18559</xdr:rowOff>
    </xdr:from>
    <xdr:ext cx="762000" cy="259045"/>
    <xdr:sp macro="" textlink="">
      <xdr:nvSpPr>
        <xdr:cNvPr id="387" name="公債費該当値テキスト"/>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8" name="円/楕円 387"/>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9" name="テキスト ボックス 38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90" name="円/楕円 389"/>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87140</xdr:rowOff>
    </xdr:from>
    <xdr:ext cx="762000" cy="259045"/>
    <xdr:sp macro="" textlink="">
      <xdr:nvSpPr>
        <xdr:cNvPr id="391" name="テキスト ボックス 390"/>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2" name="円/楕円 391"/>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93" name="テキスト ボックス 39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4" name="円/楕円 393"/>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5" name="テキスト ボックス 394"/>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退職手当組合負担金の減少等に伴い、経常的な人件費が減少したことから、前年と比較すると</a:t>
          </a:r>
          <a:r>
            <a:rPr kumimoji="1" lang="en-US" altLang="ja-JP" sz="1300">
              <a:latin typeface="ＭＳ Ｐゴシック"/>
            </a:rPr>
            <a:t>0.2</a:t>
          </a:r>
          <a:r>
            <a:rPr kumimoji="1" lang="ja-JP" altLang="en-US" sz="1300">
              <a:latin typeface="ＭＳ Ｐゴシック"/>
            </a:rPr>
            <a:t>ポイントの減となっている。人件費、繰出金の比率が類似団体と比べると高く、公債費以外の合計については類似団体と比べると</a:t>
          </a:r>
          <a:r>
            <a:rPr kumimoji="1" lang="en-US" altLang="ja-JP" sz="1300">
              <a:latin typeface="ＭＳ Ｐゴシック"/>
            </a:rPr>
            <a:t>6.1</a:t>
          </a:r>
          <a:r>
            <a:rPr kumimoji="1" lang="ja-JP" altLang="en-US" sz="1300">
              <a:latin typeface="ＭＳ Ｐゴシック"/>
            </a:rPr>
            <a:t>ポイント上回っている。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142239</xdr:rowOff>
    </xdr:from>
    <xdr:to>
      <xdr:col>24</xdr:col>
      <xdr:colOff>31750</xdr:colOff>
      <xdr:row>78</xdr:row>
      <xdr:rowOff>149861</xdr:rowOff>
    </xdr:to>
    <xdr:cxnSp macro="">
      <xdr:nvCxnSpPr>
        <xdr:cNvPr id="428" name="直線コネクタ 427"/>
        <xdr:cNvCxnSpPr/>
      </xdr:nvCxnSpPr>
      <xdr:spPr>
        <a:xfrm flipV="1">
          <a:off x="15671800" y="13515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149861</xdr:rowOff>
    </xdr:to>
    <xdr:cxnSp macro="">
      <xdr:nvCxnSpPr>
        <xdr:cNvPr id="431" name="直線コネクタ 430"/>
        <xdr:cNvCxnSpPr/>
      </xdr:nvCxnSpPr>
      <xdr:spPr>
        <a:xfrm>
          <a:off x="14782800" y="134353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3" name="テキスト ボックス 43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62230</xdr:rowOff>
    </xdr:to>
    <xdr:cxnSp macro="">
      <xdr:nvCxnSpPr>
        <xdr:cNvPr id="434" name="直線コネクタ 433"/>
        <xdr:cNvCxnSpPr/>
      </xdr:nvCxnSpPr>
      <xdr:spPr>
        <a:xfrm>
          <a:off x="13893800" y="13416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78</xdr:row>
      <xdr:rowOff>43180</xdr:rowOff>
    </xdr:to>
    <xdr:cxnSp macro="">
      <xdr:nvCxnSpPr>
        <xdr:cNvPr id="437" name="直線コネクタ 436"/>
        <xdr:cNvCxnSpPr/>
      </xdr:nvCxnSpPr>
      <xdr:spPr>
        <a:xfrm>
          <a:off x="13004800" y="1334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47007</xdr:rowOff>
    </xdr:from>
    <xdr:ext cx="762000" cy="259045"/>
    <xdr:sp macro="" textlink="">
      <xdr:nvSpPr>
        <xdr:cNvPr id="439" name="テキスト ボックス 438"/>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40" name="フローチャート : 判断 439"/>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35577</xdr:rowOff>
    </xdr:from>
    <xdr:ext cx="762000" cy="259045"/>
    <xdr:sp macro="" textlink="">
      <xdr:nvSpPr>
        <xdr:cNvPr id="441" name="テキスト ボックス 440"/>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47" name="円/楕円 446"/>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48"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49" name="円/楕円 448"/>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0" name="テキスト ボックス 449"/>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51" name="円/楕円 450"/>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52" name="テキスト ボックス 451"/>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53" name="円/楕円 452"/>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54" name="テキスト ボックス 453"/>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55" name="円/楕円 454"/>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10177</xdr:rowOff>
    </xdr:from>
    <xdr:ext cx="762000" cy="259045"/>
    <xdr:sp macro="" textlink="">
      <xdr:nvSpPr>
        <xdr:cNvPr id="456" name="テキスト ボックス 455"/>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山形県河北町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56267</xdr:rowOff>
    </xdr:from>
    <xdr:to>
      <xdr:col>4</xdr:col>
      <xdr:colOff>1117600</xdr:colOff>
      <xdr:row>18</xdr:row>
      <xdr:rowOff>76594</xdr:rowOff>
    </xdr:to>
    <xdr:cxnSp macro="">
      <xdr:nvCxnSpPr>
        <xdr:cNvPr id="50" name="直線コネクタ 49"/>
        <xdr:cNvCxnSpPr/>
      </xdr:nvCxnSpPr>
      <xdr:spPr bwMode="auto">
        <a:xfrm flipV="1">
          <a:off x="5003800" y="3189992"/>
          <a:ext cx="647700" cy="20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10547</xdr:rowOff>
    </xdr:from>
    <xdr:to>
      <xdr:col>4</xdr:col>
      <xdr:colOff>469900</xdr:colOff>
      <xdr:row>18</xdr:row>
      <xdr:rowOff>76594</xdr:rowOff>
    </xdr:to>
    <xdr:cxnSp macro="">
      <xdr:nvCxnSpPr>
        <xdr:cNvPr id="53" name="直線コネクタ 52"/>
        <xdr:cNvCxnSpPr/>
      </xdr:nvCxnSpPr>
      <xdr:spPr bwMode="auto">
        <a:xfrm>
          <a:off x="4305300" y="3144272"/>
          <a:ext cx="698500" cy="6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6471</xdr:rowOff>
    </xdr:from>
    <xdr:to>
      <xdr:col>3</xdr:col>
      <xdr:colOff>904875</xdr:colOff>
      <xdr:row>18</xdr:row>
      <xdr:rowOff>10547</xdr:rowOff>
    </xdr:to>
    <xdr:cxnSp macro="">
      <xdr:nvCxnSpPr>
        <xdr:cNvPr id="56" name="直線コネクタ 55"/>
        <xdr:cNvCxnSpPr/>
      </xdr:nvCxnSpPr>
      <xdr:spPr bwMode="auto">
        <a:xfrm>
          <a:off x="3606800" y="3140196"/>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5328</xdr:rowOff>
    </xdr:from>
    <xdr:to>
      <xdr:col>3</xdr:col>
      <xdr:colOff>206375</xdr:colOff>
      <xdr:row>18</xdr:row>
      <xdr:rowOff>6471</xdr:rowOff>
    </xdr:to>
    <xdr:cxnSp macro="">
      <xdr:nvCxnSpPr>
        <xdr:cNvPr id="59" name="直線コネクタ 58"/>
        <xdr:cNvCxnSpPr/>
      </xdr:nvCxnSpPr>
      <xdr:spPr bwMode="auto">
        <a:xfrm>
          <a:off x="2908300" y="3139053"/>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115416</xdr:rowOff>
    </xdr:from>
    <xdr:ext cx="762000" cy="259045"/>
    <xdr:sp macro="" textlink="">
      <xdr:nvSpPr>
        <xdr:cNvPr id="61" name="テキスト ボックス 60"/>
        <xdr:cNvSpPr txBox="1"/>
      </xdr:nvSpPr>
      <xdr:spPr>
        <a:xfrm>
          <a:off x="32258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94640</xdr:rowOff>
    </xdr:from>
    <xdr:to>
      <xdr:col>2</xdr:col>
      <xdr:colOff>692150</xdr:colOff>
      <xdr:row>18</xdr:row>
      <xdr:rowOff>24790</xdr:rowOff>
    </xdr:to>
    <xdr:sp macro="" textlink="">
      <xdr:nvSpPr>
        <xdr:cNvPr id="62" name="フローチャート : 判断 61"/>
        <xdr:cNvSpPr/>
      </xdr:nvSpPr>
      <xdr:spPr bwMode="auto">
        <a:xfrm>
          <a:off x="2857500" y="3056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34967</xdr:rowOff>
    </xdr:from>
    <xdr:ext cx="762000" cy="259045"/>
    <xdr:sp macro="" textlink="">
      <xdr:nvSpPr>
        <xdr:cNvPr id="63" name="テキスト ボックス 62"/>
        <xdr:cNvSpPr txBox="1"/>
      </xdr:nvSpPr>
      <xdr:spPr>
        <a:xfrm>
          <a:off x="2527300" y="2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5467</xdr:rowOff>
    </xdr:from>
    <xdr:to>
      <xdr:col>5</xdr:col>
      <xdr:colOff>34925</xdr:colOff>
      <xdr:row>18</xdr:row>
      <xdr:rowOff>107067</xdr:rowOff>
    </xdr:to>
    <xdr:sp macro="" textlink="">
      <xdr:nvSpPr>
        <xdr:cNvPr id="69" name="円/楕円 68"/>
        <xdr:cNvSpPr/>
      </xdr:nvSpPr>
      <xdr:spPr bwMode="auto">
        <a:xfrm>
          <a:off x="5600700" y="313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148994</xdr:rowOff>
    </xdr:from>
    <xdr:ext cx="762000" cy="259045"/>
    <xdr:sp macro="" textlink="">
      <xdr:nvSpPr>
        <xdr:cNvPr id="70" name="人口1人当たり決算額の推移該当値テキスト130"/>
        <xdr:cNvSpPr txBox="1"/>
      </xdr:nvSpPr>
      <xdr:spPr>
        <a:xfrm>
          <a:off x="5740400" y="31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79,213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25794</xdr:rowOff>
    </xdr:from>
    <xdr:to>
      <xdr:col>4</xdr:col>
      <xdr:colOff>520700</xdr:colOff>
      <xdr:row>18</xdr:row>
      <xdr:rowOff>127394</xdr:rowOff>
    </xdr:to>
    <xdr:sp macro="" textlink="">
      <xdr:nvSpPr>
        <xdr:cNvPr id="71" name="円/楕円 70"/>
        <xdr:cNvSpPr/>
      </xdr:nvSpPr>
      <xdr:spPr bwMode="auto">
        <a:xfrm>
          <a:off x="4953000" y="315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112171</xdr:rowOff>
    </xdr:from>
    <xdr:ext cx="736600" cy="259045"/>
    <xdr:sp macro="" textlink="">
      <xdr:nvSpPr>
        <xdr:cNvPr id="72" name="テキスト ボックス 71"/>
        <xdr:cNvSpPr txBox="1"/>
      </xdr:nvSpPr>
      <xdr:spPr>
        <a:xfrm>
          <a:off x="4622800" y="324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78,146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131197</xdr:rowOff>
    </xdr:from>
    <xdr:to>
      <xdr:col>3</xdr:col>
      <xdr:colOff>955675</xdr:colOff>
      <xdr:row>18</xdr:row>
      <xdr:rowOff>61347</xdr:rowOff>
    </xdr:to>
    <xdr:sp macro="" textlink="">
      <xdr:nvSpPr>
        <xdr:cNvPr id="73" name="円/楕円 72"/>
        <xdr:cNvSpPr/>
      </xdr:nvSpPr>
      <xdr:spPr bwMode="auto">
        <a:xfrm>
          <a:off x="4254500" y="309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46124</xdr:rowOff>
    </xdr:from>
    <xdr:ext cx="762000" cy="259045"/>
    <xdr:sp macro="" textlink="">
      <xdr:nvSpPr>
        <xdr:cNvPr id="74" name="テキスト ボックス 73"/>
        <xdr:cNvSpPr txBox="1"/>
      </xdr:nvSpPr>
      <xdr:spPr>
        <a:xfrm>
          <a:off x="3924300" y="31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127121</xdr:rowOff>
    </xdr:from>
    <xdr:to>
      <xdr:col>3</xdr:col>
      <xdr:colOff>257175</xdr:colOff>
      <xdr:row>18</xdr:row>
      <xdr:rowOff>57271</xdr:rowOff>
    </xdr:to>
    <xdr:sp macro="" textlink="">
      <xdr:nvSpPr>
        <xdr:cNvPr id="75" name="円/楕円 74"/>
        <xdr:cNvSpPr/>
      </xdr:nvSpPr>
      <xdr:spPr bwMode="auto">
        <a:xfrm>
          <a:off x="3556000" y="308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42048</xdr:rowOff>
    </xdr:from>
    <xdr:ext cx="762000" cy="259045"/>
    <xdr:sp macro="" textlink="">
      <xdr:nvSpPr>
        <xdr:cNvPr id="76" name="テキスト ボックス 75"/>
        <xdr:cNvSpPr txBox="1"/>
      </xdr:nvSpPr>
      <xdr:spPr>
        <a:xfrm>
          <a:off x="3225800" y="3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125978</xdr:rowOff>
    </xdr:from>
    <xdr:to>
      <xdr:col>2</xdr:col>
      <xdr:colOff>692150</xdr:colOff>
      <xdr:row>18</xdr:row>
      <xdr:rowOff>56128</xdr:rowOff>
    </xdr:to>
    <xdr:sp macro="" textlink="">
      <xdr:nvSpPr>
        <xdr:cNvPr id="77" name="円/楕円 76"/>
        <xdr:cNvSpPr/>
      </xdr:nvSpPr>
      <xdr:spPr bwMode="auto">
        <a:xfrm>
          <a:off x="2857500" y="308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40905</xdr:rowOff>
    </xdr:from>
    <xdr:ext cx="762000" cy="259045"/>
    <xdr:sp macro="" textlink="">
      <xdr:nvSpPr>
        <xdr:cNvPr id="78" name="テキスト ボックス 77"/>
        <xdr:cNvSpPr txBox="1"/>
      </xdr:nvSpPr>
      <xdr:spPr>
        <a:xfrm>
          <a:off x="2527300" y="31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271628</xdr:rowOff>
    </xdr:from>
    <xdr:to>
      <xdr:col>4</xdr:col>
      <xdr:colOff>1117600</xdr:colOff>
      <xdr:row>35</xdr:row>
      <xdr:rowOff>288506</xdr:rowOff>
    </xdr:to>
    <xdr:cxnSp macro="">
      <xdr:nvCxnSpPr>
        <xdr:cNvPr id="113" name="直線コネクタ 112"/>
        <xdr:cNvCxnSpPr/>
      </xdr:nvCxnSpPr>
      <xdr:spPr bwMode="auto">
        <a:xfrm>
          <a:off x="5003800" y="6881978"/>
          <a:ext cx="6477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39933</xdr:rowOff>
    </xdr:from>
    <xdr:ext cx="762000" cy="259045"/>
    <xdr:sp macro="" textlink="">
      <xdr:nvSpPr>
        <xdr:cNvPr id="114" name="人口1人当たり決算額の推移平均値テキスト445"/>
        <xdr:cNvSpPr txBox="1"/>
      </xdr:nvSpPr>
      <xdr:spPr>
        <a:xfrm>
          <a:off x="5740400" y="699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271628</xdr:rowOff>
    </xdr:from>
    <xdr:to>
      <xdr:col>4</xdr:col>
      <xdr:colOff>469900</xdr:colOff>
      <xdr:row>35</xdr:row>
      <xdr:rowOff>297726</xdr:rowOff>
    </xdr:to>
    <xdr:cxnSp macro="">
      <xdr:nvCxnSpPr>
        <xdr:cNvPr id="116" name="直線コネクタ 115"/>
        <xdr:cNvCxnSpPr/>
      </xdr:nvCxnSpPr>
      <xdr:spPr bwMode="auto">
        <a:xfrm flipV="1">
          <a:off x="4305300" y="6881978"/>
          <a:ext cx="698500" cy="2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40162</xdr:rowOff>
    </xdr:from>
    <xdr:ext cx="736600" cy="259045"/>
    <xdr:sp macro="" textlink="">
      <xdr:nvSpPr>
        <xdr:cNvPr id="118" name="テキスト ボックス 117"/>
        <xdr:cNvSpPr txBox="1"/>
      </xdr:nvSpPr>
      <xdr:spPr>
        <a:xfrm>
          <a:off x="4622800" y="699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297726</xdr:rowOff>
    </xdr:from>
    <xdr:to>
      <xdr:col>3</xdr:col>
      <xdr:colOff>904875</xdr:colOff>
      <xdr:row>36</xdr:row>
      <xdr:rowOff>32398</xdr:rowOff>
    </xdr:to>
    <xdr:cxnSp macro="">
      <xdr:nvCxnSpPr>
        <xdr:cNvPr id="119" name="直線コネクタ 118"/>
        <xdr:cNvCxnSpPr/>
      </xdr:nvCxnSpPr>
      <xdr:spPr bwMode="auto">
        <a:xfrm flipV="1">
          <a:off x="3606800" y="6908076"/>
          <a:ext cx="698500" cy="77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334370</xdr:rowOff>
    </xdr:from>
    <xdr:ext cx="762000" cy="259045"/>
    <xdr:sp macro="" textlink="">
      <xdr:nvSpPr>
        <xdr:cNvPr id="121" name="テキスト ボックス 120"/>
        <xdr:cNvSpPr txBox="1"/>
      </xdr:nvSpPr>
      <xdr:spPr>
        <a:xfrm>
          <a:off x="3924300" y="694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335788</xdr:rowOff>
    </xdr:from>
    <xdr:to>
      <xdr:col>3</xdr:col>
      <xdr:colOff>206375</xdr:colOff>
      <xdr:row>36</xdr:row>
      <xdr:rowOff>32398</xdr:rowOff>
    </xdr:to>
    <xdr:cxnSp macro="">
      <xdr:nvCxnSpPr>
        <xdr:cNvPr id="122" name="直線コネクタ 121"/>
        <xdr:cNvCxnSpPr/>
      </xdr:nvCxnSpPr>
      <xdr:spPr bwMode="auto">
        <a:xfrm>
          <a:off x="2908300" y="6946138"/>
          <a:ext cx="698500" cy="3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24727</xdr:rowOff>
    </xdr:from>
    <xdr:to>
      <xdr:col>2</xdr:col>
      <xdr:colOff>692150</xdr:colOff>
      <xdr:row>36</xdr:row>
      <xdr:rowOff>126327</xdr:rowOff>
    </xdr:to>
    <xdr:sp macro="" textlink="">
      <xdr:nvSpPr>
        <xdr:cNvPr id="125" name="フローチャート : 判断 124"/>
        <xdr:cNvSpPr/>
      </xdr:nvSpPr>
      <xdr:spPr bwMode="auto">
        <a:xfrm>
          <a:off x="2857500" y="697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111104</xdr:rowOff>
    </xdr:from>
    <xdr:ext cx="762000" cy="259045"/>
    <xdr:sp macro="" textlink="">
      <xdr:nvSpPr>
        <xdr:cNvPr id="126" name="テキスト ボックス 125"/>
        <xdr:cNvSpPr txBox="1"/>
      </xdr:nvSpPr>
      <xdr:spPr>
        <a:xfrm>
          <a:off x="2527300" y="706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237706</xdr:rowOff>
    </xdr:from>
    <xdr:to>
      <xdr:col>5</xdr:col>
      <xdr:colOff>34925</xdr:colOff>
      <xdr:row>35</xdr:row>
      <xdr:rowOff>339306</xdr:rowOff>
    </xdr:to>
    <xdr:sp macro="" textlink="">
      <xdr:nvSpPr>
        <xdr:cNvPr id="132" name="円/楕円 131"/>
        <xdr:cNvSpPr/>
      </xdr:nvSpPr>
      <xdr:spPr bwMode="auto">
        <a:xfrm>
          <a:off x="5600700" y="684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82783</xdr:rowOff>
    </xdr:from>
    <xdr:ext cx="762000" cy="259045"/>
    <xdr:sp macro="" textlink="">
      <xdr:nvSpPr>
        <xdr:cNvPr id="133" name="人口1人当たり決算額の推移該当値テキスト445"/>
        <xdr:cNvSpPr txBox="1"/>
      </xdr:nvSpPr>
      <xdr:spPr>
        <a:xfrm>
          <a:off x="5740400" y="669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220828</xdr:rowOff>
    </xdr:from>
    <xdr:to>
      <xdr:col>4</xdr:col>
      <xdr:colOff>520700</xdr:colOff>
      <xdr:row>35</xdr:row>
      <xdr:rowOff>322428</xdr:rowOff>
    </xdr:to>
    <xdr:sp macro="" textlink="">
      <xdr:nvSpPr>
        <xdr:cNvPr id="134" name="円/楕円 133"/>
        <xdr:cNvSpPr/>
      </xdr:nvSpPr>
      <xdr:spPr bwMode="auto">
        <a:xfrm>
          <a:off x="4953000" y="68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332605</xdr:rowOff>
    </xdr:from>
    <xdr:ext cx="736600" cy="259045"/>
    <xdr:sp macro="" textlink="">
      <xdr:nvSpPr>
        <xdr:cNvPr id="135" name="テキスト ボックス 134"/>
        <xdr:cNvSpPr txBox="1"/>
      </xdr:nvSpPr>
      <xdr:spPr>
        <a:xfrm>
          <a:off x="4622800" y="6600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246926</xdr:rowOff>
    </xdr:from>
    <xdr:to>
      <xdr:col>3</xdr:col>
      <xdr:colOff>955675</xdr:colOff>
      <xdr:row>36</xdr:row>
      <xdr:rowOff>5626</xdr:rowOff>
    </xdr:to>
    <xdr:sp macro="" textlink="">
      <xdr:nvSpPr>
        <xdr:cNvPr id="136" name="円/楕円 135"/>
        <xdr:cNvSpPr/>
      </xdr:nvSpPr>
      <xdr:spPr bwMode="auto">
        <a:xfrm>
          <a:off x="4254500" y="685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15803</xdr:rowOff>
    </xdr:from>
    <xdr:ext cx="762000" cy="259045"/>
    <xdr:sp macro="" textlink="">
      <xdr:nvSpPr>
        <xdr:cNvPr id="137" name="テキスト ボックス 136"/>
        <xdr:cNvSpPr txBox="1"/>
      </xdr:nvSpPr>
      <xdr:spPr>
        <a:xfrm>
          <a:off x="3924300" y="66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324498</xdr:rowOff>
    </xdr:from>
    <xdr:to>
      <xdr:col>3</xdr:col>
      <xdr:colOff>257175</xdr:colOff>
      <xdr:row>36</xdr:row>
      <xdr:rowOff>83198</xdr:rowOff>
    </xdr:to>
    <xdr:sp macro="" textlink="">
      <xdr:nvSpPr>
        <xdr:cNvPr id="138" name="円/楕円 137"/>
        <xdr:cNvSpPr/>
      </xdr:nvSpPr>
      <xdr:spPr bwMode="auto">
        <a:xfrm>
          <a:off x="3556000" y="693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67975</xdr:rowOff>
    </xdr:from>
    <xdr:ext cx="762000" cy="259045"/>
    <xdr:sp macro="" textlink="">
      <xdr:nvSpPr>
        <xdr:cNvPr id="139" name="テキスト ボックス 138"/>
        <xdr:cNvSpPr txBox="1"/>
      </xdr:nvSpPr>
      <xdr:spPr>
        <a:xfrm>
          <a:off x="3225800" y="70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284988</xdr:rowOff>
    </xdr:from>
    <xdr:to>
      <xdr:col>2</xdr:col>
      <xdr:colOff>692150</xdr:colOff>
      <xdr:row>36</xdr:row>
      <xdr:rowOff>43688</xdr:rowOff>
    </xdr:to>
    <xdr:sp macro="" textlink="">
      <xdr:nvSpPr>
        <xdr:cNvPr id="140" name="円/楕円 139"/>
        <xdr:cNvSpPr/>
      </xdr:nvSpPr>
      <xdr:spPr bwMode="auto">
        <a:xfrm>
          <a:off x="2857500" y="689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53865</xdr:rowOff>
    </xdr:from>
    <xdr:ext cx="762000" cy="259045"/>
    <xdr:sp macro="" textlink="">
      <xdr:nvSpPr>
        <xdr:cNvPr id="141" name="テキスト ボックス 140"/>
        <xdr:cNvSpPr txBox="1"/>
      </xdr:nvSpPr>
      <xdr:spPr>
        <a:xfrm>
          <a:off x="2527300" y="666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程度が望ましいとされており、適正な額を確保している。今後も適正額の確保に努める。</a:t>
          </a:r>
        </a:p>
        <a:p>
          <a:r>
            <a:rPr kumimoji="1" lang="ja-JP" altLang="en-US" sz="1200">
              <a:latin typeface="ＭＳ ゴシック" pitchFamily="49" charset="-128"/>
              <a:ea typeface="ＭＳ ゴシック" pitchFamily="49" charset="-128"/>
            </a:rPr>
            <a:t>　実質収支額については、毎年黒字となっており、今後も赤字にならないように努める。</a:t>
          </a:r>
        </a:p>
        <a:p>
          <a:r>
            <a:rPr kumimoji="1" lang="ja-JP" altLang="en-US" sz="1200">
              <a:latin typeface="ＭＳ ゴシック" pitchFamily="49" charset="-128"/>
              <a:ea typeface="ＭＳ ゴシック" pitchFamily="49" charset="-128"/>
            </a:rPr>
            <a:t>　実質単年度収支については、平成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年度の単年度収支は黒字となったものの、財政調整基金取崩し額の方か大きかったため、赤字となっている。今後も財政調整基金残高等に気をつけながら、大幅な赤字にならないように努める。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河北町水道事業会計については毎年大きな黒字が続いている。一般会計においては、黒字額はほぼ同額だが、標準税収入額等や臨時財政対策債発行可能額の減により標準財政規模が縮小したため、占める比率が増えている。他の特別会計についても赤字額は計上されず、標準財政規模に占める黒字額の比率は、ほぼ横ばいの状況である。今後も赤字額が生じないように財政運営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年度で国営土地改良事業負担金の償還が終了したことにより債務負担行為に基づく支出額が減少している。平成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認定こども園の開園に伴う補助金が開始したことにより、債務負担行為に基づく支出額が増加している。現在、臨時財政対策債も含めた新規発行債の抑制（元金償還額以内）に取り組んでおり、実質公債費比率の分子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一般会計等に係る地方債の現在高については、新規発行債の抑制（元金償還額以内）に取り組んでおり、今後とも減少していくと予想される。</a:t>
          </a:r>
        </a:p>
        <a:p>
          <a:r>
            <a:rPr kumimoji="1" lang="ja-JP" altLang="en-US" sz="1400">
              <a:latin typeface="ＭＳ ゴシック" pitchFamily="49" charset="-128"/>
              <a:ea typeface="ＭＳ ゴシック" pitchFamily="49" charset="-128"/>
            </a:rPr>
            <a:t>　債務負担行為に基づく支出予定額については、平成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年度で国営土地改良事業負担金の償還が完了しており、大幅に減少しているが、認定こども園の開園に伴い、新たな補助金が開始したこと等により平成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年度に増加している。</a:t>
          </a:r>
        </a:p>
        <a:p>
          <a:r>
            <a:rPr kumimoji="1" lang="ja-JP" altLang="en-US" sz="1400">
              <a:latin typeface="ＭＳ ゴシック" pitchFamily="49" charset="-128"/>
              <a:ea typeface="ＭＳ ゴシック" pitchFamily="49" charset="-128"/>
            </a:rPr>
            <a:t>　公営企業債等繰入見込額については、公共下水道事業特別会計の値が主なものとなっているが、減少傾向となっており、今後も同様の傾向で推移すると考えられる。</a:t>
          </a:r>
        </a:p>
        <a:p>
          <a:r>
            <a:rPr kumimoji="1" lang="ja-JP" altLang="en-US" sz="1400">
              <a:latin typeface="ＭＳ ゴシック" pitchFamily="49" charset="-128"/>
              <a:ea typeface="ＭＳ ゴシック" pitchFamily="49" charset="-128"/>
            </a:rPr>
            <a:t>　今後も新規発行債の抑制（元金償還額以内）に取り組むことにより、改善を図る。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7868641</v>
      </c>
      <c r="BO4" s="349"/>
      <c r="BP4" s="349"/>
      <c r="BQ4" s="349"/>
      <c r="BR4" s="349"/>
      <c r="BS4" s="349"/>
      <c r="BT4" s="349"/>
      <c r="BU4" s="350"/>
      <c r="BV4" s="348">
        <v>7905341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7588453</v>
      </c>
      <c r="BO5" s="386"/>
      <c r="BP5" s="386"/>
      <c r="BQ5" s="386"/>
      <c r="BR5" s="386"/>
      <c r="BS5" s="386"/>
      <c r="BT5" s="386"/>
      <c r="BU5" s="387"/>
      <c r="BV5" s="385">
        <v>7716400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94.6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280188</v>
      </c>
      <c r="BO6" s="386"/>
      <c r="BP6" s="386"/>
      <c r="BQ6" s="386"/>
      <c r="BR6" s="386"/>
      <c r="BS6" s="386"/>
      <c r="BT6" s="386"/>
      <c r="BU6" s="387"/>
      <c r="BV6" s="385">
        <v>188941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100.9</v>
      </c>
      <c r="CU6" s="423"/>
      <c r="CV6" s="423"/>
      <c r="CW6" s="423"/>
      <c r="CX6" s="423"/>
      <c r="CY6" s="423"/>
      <c r="CZ6" s="423"/>
      <c r="DA6" s="424"/>
      <c r="DB6" s="422">
        <v>101.5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99236</v>
      </c>
      <c r="BO7" s="386"/>
      <c r="BP7" s="386"/>
      <c r="BQ7" s="386"/>
      <c r="BR7" s="386"/>
      <c r="BS7" s="386"/>
      <c r="BT7" s="386"/>
      <c r="BU7" s="387"/>
      <c r="BV7" s="385">
        <v>9911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4722079</v>
      </c>
      <c r="CU7" s="386"/>
      <c r="CV7" s="386"/>
      <c r="CW7" s="386"/>
      <c r="CX7" s="386"/>
      <c r="CY7" s="386"/>
      <c r="CZ7" s="386"/>
      <c r="DA7" s="387"/>
      <c r="DB7" s="385">
        <v>4777904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180952</v>
      </c>
      <c r="BO8" s="386"/>
      <c r="BP8" s="386"/>
      <c r="BQ8" s="386"/>
      <c r="BR8" s="386"/>
      <c r="BS8" s="386"/>
      <c r="BT8" s="386"/>
      <c r="BU8" s="387"/>
      <c r="BV8" s="385">
        <v>179030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0.42</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19959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1922</v>
      </c>
      <c r="BO9" s="386"/>
      <c r="BP9" s="386"/>
      <c r="BQ9" s="386"/>
      <c r="BR9" s="386"/>
      <c r="BS9" s="386"/>
      <c r="BT9" s="386"/>
      <c r="BU9" s="387"/>
      <c r="BV9" s="385">
        <v>8749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15.2</v>
      </c>
      <c r="CU9" s="383"/>
      <c r="CV9" s="383"/>
      <c r="CW9" s="383"/>
      <c r="CX9" s="383"/>
      <c r="CY9" s="383"/>
      <c r="CZ9" s="383"/>
      <c r="DA9" s="384"/>
      <c r="DB9" s="382">
        <v>15.3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20738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389</v>
      </c>
      <c r="BO10" s="386"/>
      <c r="BP10" s="386"/>
      <c r="BQ10" s="386"/>
      <c r="BR10" s="386"/>
      <c r="BS10" s="386"/>
      <c r="BT10" s="386"/>
      <c r="BU10" s="387"/>
      <c r="BV10" s="385">
        <v>427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19618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240000</v>
      </c>
      <c r="BO12" s="386"/>
      <c r="BP12" s="386"/>
      <c r="BQ12" s="386"/>
      <c r="BR12" s="386"/>
      <c r="BS12" s="386"/>
      <c r="BT12" s="386"/>
      <c r="BU12" s="387"/>
      <c r="BV12" s="385">
        <v>180000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19512</v>
      </c>
      <c r="S13" s="467"/>
      <c r="T13" s="467"/>
      <c r="U13" s="467"/>
      <c r="V13" s="468"/>
      <c r="W13" s="401" t="s">
        <v>123</v>
      </c>
      <c r="X13" s="402"/>
      <c r="Y13" s="402"/>
      <c r="Z13" s="402"/>
      <c r="AA13" s="402"/>
      <c r="AB13" s="392"/>
      <c r="AC13" s="436">
        <v>1146</v>
      </c>
      <c r="AD13" s="437"/>
      <c r="AE13" s="437"/>
      <c r="AF13" s="437"/>
      <c r="AG13" s="476"/>
      <c r="AH13" s="436">
        <v>1418</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-237689</v>
      </c>
      <c r="BO13" s="386"/>
      <c r="BP13" s="386"/>
      <c r="BQ13" s="386"/>
      <c r="BR13" s="386"/>
      <c r="BS13" s="386"/>
      <c r="BT13" s="386"/>
      <c r="BU13" s="387"/>
      <c r="BV13" s="385">
        <v>-170824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12.7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19722</v>
      </c>
      <c r="S14" s="467"/>
      <c r="T14" s="467"/>
      <c r="U14" s="467"/>
      <c r="V14" s="468"/>
      <c r="W14" s="375"/>
      <c r="X14" s="376"/>
      <c r="Y14" s="376"/>
      <c r="Z14" s="376"/>
      <c r="AA14" s="376"/>
      <c r="AB14" s="365"/>
      <c r="AC14" s="469">
        <v>11.7</v>
      </c>
      <c r="AD14" s="470"/>
      <c r="AE14" s="470"/>
      <c r="AF14" s="470"/>
      <c r="AG14" s="471"/>
      <c r="AH14" s="469">
        <v>13.2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75.099999999999994</v>
      </c>
      <c r="CU14" s="481"/>
      <c r="CV14" s="481"/>
      <c r="CW14" s="481"/>
      <c r="CX14" s="481"/>
      <c r="CY14" s="481"/>
      <c r="CZ14" s="481"/>
      <c r="DA14" s="482"/>
      <c r="DB14" s="480">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19615</v>
      </c>
      <c r="S15" s="467"/>
      <c r="T15" s="467"/>
      <c r="U15" s="467"/>
      <c r="V15" s="468"/>
      <c r="W15" s="401" t="s">
        <v>129</v>
      </c>
      <c r="X15" s="402"/>
      <c r="Y15" s="402"/>
      <c r="Z15" s="402"/>
      <c r="AA15" s="402"/>
      <c r="AB15" s="392"/>
      <c r="AC15" s="436">
        <v>3514</v>
      </c>
      <c r="AD15" s="437"/>
      <c r="AE15" s="437"/>
      <c r="AF15" s="437"/>
      <c r="AG15" s="476"/>
      <c r="AH15" s="436">
        <v>3855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1682684</v>
      </c>
      <c r="BO15" s="349"/>
      <c r="BP15" s="349"/>
      <c r="BQ15" s="349"/>
      <c r="BR15" s="349"/>
      <c r="BS15" s="349"/>
      <c r="BT15" s="349"/>
      <c r="BU15" s="350"/>
      <c r="BV15" s="348">
        <v>1717793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35.9</v>
      </c>
      <c r="AD16" s="470"/>
      <c r="AE16" s="470"/>
      <c r="AF16" s="470"/>
      <c r="AG16" s="471"/>
      <c r="AH16" s="469">
        <v>36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3946036</v>
      </c>
      <c r="BO16" s="386"/>
      <c r="BP16" s="386"/>
      <c r="BQ16" s="386"/>
      <c r="BR16" s="386"/>
      <c r="BS16" s="386"/>
      <c r="BT16" s="386"/>
      <c r="BU16" s="387"/>
      <c r="BV16" s="385">
        <v>3980183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5125</v>
      </c>
      <c r="AD17" s="437"/>
      <c r="AE17" s="437"/>
      <c r="AF17" s="437"/>
      <c r="AG17" s="476"/>
      <c r="AH17" s="436">
        <v>5416</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2145341</v>
      </c>
      <c r="BO17" s="386"/>
      <c r="BP17" s="386"/>
      <c r="BQ17" s="386"/>
      <c r="BR17" s="386"/>
      <c r="BS17" s="386"/>
      <c r="BT17" s="386"/>
      <c r="BU17" s="387"/>
      <c r="BV17" s="385">
        <v>2209431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52.45</v>
      </c>
      <c r="M18" s="498"/>
      <c r="N18" s="498"/>
      <c r="O18" s="498"/>
      <c r="P18" s="498"/>
      <c r="Q18" s="498"/>
      <c r="R18" s="499"/>
      <c r="S18" s="499"/>
      <c r="T18" s="499"/>
      <c r="U18" s="499"/>
      <c r="V18" s="500"/>
      <c r="W18" s="403"/>
      <c r="X18" s="404"/>
      <c r="Y18" s="404"/>
      <c r="Z18" s="404"/>
      <c r="AA18" s="404"/>
      <c r="AB18" s="395"/>
      <c r="AC18" s="501">
        <v>52.4</v>
      </c>
      <c r="AD18" s="502"/>
      <c r="AE18" s="502"/>
      <c r="AF18" s="502"/>
      <c r="AG18" s="503"/>
      <c r="AH18" s="501">
        <v>50.6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4479331</v>
      </c>
      <c r="BO18" s="386"/>
      <c r="BP18" s="386"/>
      <c r="BQ18" s="386"/>
      <c r="BR18" s="386"/>
      <c r="BS18" s="386"/>
      <c r="BT18" s="386"/>
      <c r="BU18" s="387"/>
      <c r="BV18" s="385">
        <v>4463237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381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5558518</v>
      </c>
      <c r="BO19" s="386"/>
      <c r="BP19" s="386"/>
      <c r="BQ19" s="386"/>
      <c r="BR19" s="386"/>
      <c r="BS19" s="386"/>
      <c r="BT19" s="386"/>
      <c r="BU19" s="387"/>
      <c r="BV19" s="385">
        <v>5546272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5740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7265096</v>
      </c>
      <c r="BO23" s="386"/>
      <c r="BP23" s="386"/>
      <c r="BQ23" s="386"/>
      <c r="BR23" s="386"/>
      <c r="BS23" s="386"/>
      <c r="BT23" s="386"/>
      <c r="BU23" s="387"/>
      <c r="BV23" s="385">
        <v>7409789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6720</v>
      </c>
      <c r="R24" s="437"/>
      <c r="S24" s="437"/>
      <c r="T24" s="437"/>
      <c r="U24" s="437"/>
      <c r="V24" s="476"/>
      <c r="W24" s="531"/>
      <c r="X24" s="519"/>
      <c r="Y24" s="520"/>
      <c r="Z24" s="435" t="s">
        <v>152</v>
      </c>
      <c r="AA24" s="415"/>
      <c r="AB24" s="415"/>
      <c r="AC24" s="415"/>
      <c r="AD24" s="415"/>
      <c r="AE24" s="415"/>
      <c r="AF24" s="415"/>
      <c r="AG24" s="416"/>
      <c r="AH24" s="436">
        <v>123</v>
      </c>
      <c r="AI24" s="437"/>
      <c r="AJ24" s="437"/>
      <c r="AK24" s="437"/>
      <c r="AL24" s="476"/>
      <c r="AM24" s="436">
        <v>387327</v>
      </c>
      <c r="AN24" s="437"/>
      <c r="AO24" s="437"/>
      <c r="AP24" s="437"/>
      <c r="AQ24" s="437"/>
      <c r="AR24" s="476"/>
      <c r="AS24" s="436">
        <v>3149</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4901412</v>
      </c>
      <c r="BO24" s="386"/>
      <c r="BP24" s="386"/>
      <c r="BQ24" s="386"/>
      <c r="BR24" s="386"/>
      <c r="BS24" s="386"/>
      <c r="BT24" s="386"/>
      <c r="BU24" s="387"/>
      <c r="BV24" s="385">
        <v>5003970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5500</v>
      </c>
      <c r="R25" s="437"/>
      <c r="S25" s="437"/>
      <c r="T25" s="437"/>
      <c r="U25" s="437"/>
      <c r="V25" s="476"/>
      <c r="W25" s="531"/>
      <c r="X25" s="519"/>
      <c r="Y25" s="520"/>
      <c r="Z25" s="435" t="s">
        <v>155</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615127</v>
      </c>
      <c r="BO25" s="349"/>
      <c r="BP25" s="349"/>
      <c r="BQ25" s="349"/>
      <c r="BR25" s="349"/>
      <c r="BS25" s="349"/>
      <c r="BT25" s="349"/>
      <c r="BU25" s="350"/>
      <c r="BV25" s="348">
        <v>196943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5300</v>
      </c>
      <c r="R26" s="437"/>
      <c r="S26" s="437"/>
      <c r="T26" s="437"/>
      <c r="U26" s="437"/>
      <c r="V26" s="476"/>
      <c r="W26" s="531"/>
      <c r="X26" s="519"/>
      <c r="Y26" s="520"/>
      <c r="Z26" s="435" t="s">
        <v>158</v>
      </c>
      <c r="AA26" s="555"/>
      <c r="AB26" s="555"/>
      <c r="AC26" s="555"/>
      <c r="AD26" s="555"/>
      <c r="AE26" s="555"/>
      <c r="AF26" s="555"/>
      <c r="AG26" s="556"/>
      <c r="AH26" s="436">
        <v>8</v>
      </c>
      <c r="AI26" s="437"/>
      <c r="AJ26" s="437"/>
      <c r="AK26" s="437"/>
      <c r="AL26" s="476"/>
      <c r="AM26" s="436">
        <v>27872</v>
      </c>
      <c r="AN26" s="437"/>
      <c r="AO26" s="437"/>
      <c r="AP26" s="437"/>
      <c r="AQ26" s="437"/>
      <c r="AR26" s="476"/>
      <c r="AS26" s="436">
        <v>3484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3300</v>
      </c>
      <c r="R27" s="437"/>
      <c r="S27" s="437"/>
      <c r="T27" s="437"/>
      <c r="U27" s="437"/>
      <c r="V27" s="476"/>
      <c r="W27" s="531"/>
      <c r="X27" s="519"/>
      <c r="Y27" s="520"/>
      <c r="Z27" s="435" t="s">
        <v>161</v>
      </c>
      <c r="AA27" s="415"/>
      <c r="AB27" s="415"/>
      <c r="AC27" s="415"/>
      <c r="AD27" s="415"/>
      <c r="AE27" s="415"/>
      <c r="AF27" s="415"/>
      <c r="AG27" s="416"/>
      <c r="AH27" s="436">
        <v>5</v>
      </c>
      <c r="AI27" s="437"/>
      <c r="AJ27" s="437"/>
      <c r="AK27" s="437"/>
      <c r="AL27" s="476"/>
      <c r="AM27" s="436">
        <v>17227</v>
      </c>
      <c r="AN27" s="437"/>
      <c r="AO27" s="437"/>
      <c r="AP27" s="437"/>
      <c r="AQ27" s="437"/>
      <c r="AR27" s="476"/>
      <c r="AS27" s="436">
        <v>3445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257215</v>
      </c>
      <c r="BO27" s="553"/>
      <c r="BP27" s="553"/>
      <c r="BQ27" s="553"/>
      <c r="BR27" s="553"/>
      <c r="BS27" s="553"/>
      <c r="BT27" s="553"/>
      <c r="BU27" s="554"/>
      <c r="BV27" s="552">
        <v>257106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2750</v>
      </c>
      <c r="R28" s="437"/>
      <c r="S28" s="437"/>
      <c r="T28" s="437"/>
      <c r="U28" s="437"/>
      <c r="V28" s="476"/>
      <c r="W28" s="531"/>
      <c r="X28" s="519"/>
      <c r="Y28" s="520"/>
      <c r="Z28" s="435" t="s">
        <v>164</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471873</v>
      </c>
      <c r="BO28" s="349"/>
      <c r="BP28" s="349"/>
      <c r="BQ28" s="349"/>
      <c r="BR28" s="349"/>
      <c r="BS28" s="349"/>
      <c r="BT28" s="349"/>
      <c r="BU28" s="350"/>
      <c r="BV28" s="348">
        <v>551484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14</v>
      </c>
      <c r="M29" s="437"/>
      <c r="N29" s="437"/>
      <c r="O29" s="437"/>
      <c r="P29" s="476"/>
      <c r="Q29" s="436">
        <v>2600</v>
      </c>
      <c r="R29" s="437"/>
      <c r="S29" s="437"/>
      <c r="T29" s="437"/>
      <c r="U29" s="437"/>
      <c r="V29" s="476"/>
      <c r="W29" s="532"/>
      <c r="X29" s="533"/>
      <c r="Y29" s="534"/>
      <c r="Z29" s="435" t="s">
        <v>168</v>
      </c>
      <c r="AA29" s="415"/>
      <c r="AB29" s="415"/>
      <c r="AC29" s="415"/>
      <c r="AD29" s="415"/>
      <c r="AE29" s="415"/>
      <c r="AF29" s="415"/>
      <c r="AG29" s="416"/>
      <c r="AH29" s="436">
        <v>128</v>
      </c>
      <c r="AI29" s="437"/>
      <c r="AJ29" s="437"/>
      <c r="AK29" s="437"/>
      <c r="AL29" s="476"/>
      <c r="AM29" s="436">
        <v>404554</v>
      </c>
      <c r="AN29" s="437"/>
      <c r="AO29" s="437"/>
      <c r="AP29" s="437"/>
      <c r="AQ29" s="437"/>
      <c r="AR29" s="476"/>
      <c r="AS29" s="436">
        <v>3161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8515</v>
      </c>
      <c r="BO29" s="386"/>
      <c r="BP29" s="386"/>
      <c r="BQ29" s="386"/>
      <c r="BR29" s="386"/>
      <c r="BS29" s="386"/>
      <c r="BT29" s="386"/>
      <c r="BU29" s="387"/>
      <c r="BV29" s="385">
        <v>4699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98.2</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1117008</v>
      </c>
      <c r="BO30" s="553"/>
      <c r="BP30" s="553"/>
      <c r="BQ30" s="553"/>
      <c r="BR30" s="553"/>
      <c r="BS30" s="553"/>
      <c r="BT30" s="553"/>
      <c r="BU30" s="554"/>
      <c r="BV30" s="552">
        <v>1099621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河北町国民健康保険特別会計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河北町水道事業会計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河北町公共下水道事業特別会計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山形県消防補償等組合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河北スポーツセンター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河北町介護保険特別会計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河北町農業集落排水事業特別会計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山形県自治会館管理組合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河北町べに花の里振興公社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河北町後期高齢者医療特別会計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山形県市町村職員退職手当組合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河北町土地開発公社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東根市外二市一町共立衛生処理組合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西村山広域行政事務組合（普通会計分）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河北町ほか２市広域斎場事務組合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西村山広域行政事務組合（事業会計分）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山形県後期高齢者医療広域連合（普通会計分）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山形県後期高齢者医療広域連合（事業会計分）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1985835</v>
      </c>
      <c r="S5" s="583"/>
      <c r="T5" s="583"/>
      <c r="U5" s="583"/>
      <c r="V5" s="583"/>
      <c r="W5" s="583"/>
      <c r="X5" s="583"/>
      <c r="Y5" s="584"/>
      <c r="Z5" s="585">
        <v>25.2</v>
      </c>
      <c r="AA5" s="585"/>
      <c r="AB5" s="585"/>
      <c r="AC5" s="585"/>
      <c r="AD5" s="586">
        <v>1852881</v>
      </c>
      <c r="AE5" s="586"/>
      <c r="AF5" s="586"/>
      <c r="AG5" s="586"/>
      <c r="AH5" s="586"/>
      <c r="AI5" s="586"/>
      <c r="AJ5" s="586"/>
      <c r="AK5" s="586"/>
      <c r="AL5" s="587">
        <v>41.7</v>
      </c>
      <c r="AM5" s="588"/>
      <c r="AN5" s="588"/>
      <c r="AO5" s="589"/>
      <c r="AP5" s="579" t="s">
        <v>206</v>
      </c>
      <c r="AQ5" s="580"/>
      <c r="AR5" s="580"/>
      <c r="AS5" s="580"/>
      <c r="AT5" s="580"/>
      <c r="AU5" s="580"/>
      <c r="AV5" s="580"/>
      <c r="AW5" s="580"/>
      <c r="AX5" s="580"/>
      <c r="AY5" s="580"/>
      <c r="AZ5" s="580"/>
      <c r="BA5" s="580"/>
      <c r="BB5" s="580"/>
      <c r="BC5" s="580"/>
      <c r="BD5" s="580"/>
      <c r="BE5" s="580"/>
      <c r="BF5" s="581"/>
      <c r="BG5" s="593">
        <v>1851662</v>
      </c>
      <c r="BH5" s="594"/>
      <c r="BI5" s="594"/>
      <c r="BJ5" s="594"/>
      <c r="BK5" s="594"/>
      <c r="BL5" s="594"/>
      <c r="BM5" s="594"/>
      <c r="BN5" s="595"/>
      <c r="BO5" s="596">
        <v>93.2</v>
      </c>
      <c r="BP5" s="596"/>
      <c r="BQ5" s="596"/>
      <c r="BR5" s="596"/>
      <c r="BS5" s="597">
        <v>7521</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64841</v>
      </c>
      <c r="S6" s="594"/>
      <c r="T6" s="594"/>
      <c r="U6" s="594"/>
      <c r="V6" s="594"/>
      <c r="W6" s="594"/>
      <c r="X6" s="594"/>
      <c r="Y6" s="595"/>
      <c r="Z6" s="596">
        <v>0.8</v>
      </c>
      <c r="AA6" s="596"/>
      <c r="AB6" s="596"/>
      <c r="AC6" s="596"/>
      <c r="AD6" s="597">
        <v>64841</v>
      </c>
      <c r="AE6" s="597"/>
      <c r="AF6" s="597"/>
      <c r="AG6" s="597"/>
      <c r="AH6" s="597"/>
      <c r="AI6" s="597"/>
      <c r="AJ6" s="597"/>
      <c r="AK6" s="597"/>
      <c r="AL6" s="598">
        <v>1.5</v>
      </c>
      <c r="AM6" s="599"/>
      <c r="AN6" s="599"/>
      <c r="AO6" s="600"/>
      <c r="AP6" s="590" t="s">
        <v>211</v>
      </c>
      <c r="AQ6" s="591"/>
      <c r="AR6" s="591"/>
      <c r="AS6" s="591"/>
      <c r="AT6" s="591"/>
      <c r="AU6" s="591"/>
      <c r="AV6" s="591"/>
      <c r="AW6" s="591"/>
      <c r="AX6" s="591"/>
      <c r="AY6" s="591"/>
      <c r="AZ6" s="591"/>
      <c r="BA6" s="591"/>
      <c r="BB6" s="591"/>
      <c r="BC6" s="591"/>
      <c r="BD6" s="591"/>
      <c r="BE6" s="591"/>
      <c r="BF6" s="592"/>
      <c r="BG6" s="593">
        <v>1851662</v>
      </c>
      <c r="BH6" s="594"/>
      <c r="BI6" s="594"/>
      <c r="BJ6" s="594"/>
      <c r="BK6" s="594"/>
      <c r="BL6" s="594"/>
      <c r="BM6" s="594"/>
      <c r="BN6" s="595"/>
      <c r="BO6" s="596">
        <v>93.2</v>
      </c>
      <c r="BP6" s="596"/>
      <c r="BQ6" s="596"/>
      <c r="BR6" s="596"/>
      <c r="BS6" s="597">
        <v>7521</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128803</v>
      </c>
      <c r="CS6" s="594"/>
      <c r="CT6" s="594"/>
      <c r="CU6" s="594"/>
      <c r="CV6" s="594"/>
      <c r="CW6" s="594"/>
      <c r="CX6" s="594"/>
      <c r="CY6" s="595"/>
      <c r="CZ6" s="596">
        <v>1.7</v>
      </c>
      <c r="DA6" s="596"/>
      <c r="DB6" s="596"/>
      <c r="DC6" s="596"/>
      <c r="DD6" s="602" t="s">
        <v>213</v>
      </c>
      <c r="DE6" s="594"/>
      <c r="DF6" s="594"/>
      <c r="DG6" s="594"/>
      <c r="DH6" s="594"/>
      <c r="DI6" s="594"/>
      <c r="DJ6" s="594"/>
      <c r="DK6" s="594"/>
      <c r="DL6" s="594"/>
      <c r="DM6" s="594"/>
      <c r="DN6" s="594"/>
      <c r="DO6" s="594"/>
      <c r="DP6" s="595"/>
      <c r="DQ6" s="602">
        <v>128683</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3921</v>
      </c>
      <c r="S7" s="594"/>
      <c r="T7" s="594"/>
      <c r="U7" s="594"/>
      <c r="V7" s="594"/>
      <c r="W7" s="594"/>
      <c r="X7" s="594"/>
      <c r="Y7" s="595"/>
      <c r="Z7" s="596">
        <v>0</v>
      </c>
      <c r="AA7" s="596"/>
      <c r="AB7" s="596"/>
      <c r="AC7" s="596"/>
      <c r="AD7" s="597">
        <v>3921</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803862</v>
      </c>
      <c r="BH7" s="594"/>
      <c r="BI7" s="594"/>
      <c r="BJ7" s="594"/>
      <c r="BK7" s="594"/>
      <c r="BL7" s="594"/>
      <c r="BM7" s="594"/>
      <c r="BN7" s="595"/>
      <c r="BO7" s="596">
        <v>40.5</v>
      </c>
      <c r="BP7" s="596"/>
      <c r="BQ7" s="596"/>
      <c r="BR7" s="596"/>
      <c r="BS7" s="597">
        <v>7521</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925172</v>
      </c>
      <c r="CS7" s="594"/>
      <c r="CT7" s="594"/>
      <c r="CU7" s="594"/>
      <c r="CV7" s="594"/>
      <c r="CW7" s="594"/>
      <c r="CX7" s="594"/>
      <c r="CY7" s="595"/>
      <c r="CZ7" s="596">
        <v>12.2</v>
      </c>
      <c r="DA7" s="596"/>
      <c r="DB7" s="596"/>
      <c r="DC7" s="596"/>
      <c r="DD7" s="602">
        <v>1155</v>
      </c>
      <c r="DE7" s="594"/>
      <c r="DF7" s="594"/>
      <c r="DG7" s="594"/>
      <c r="DH7" s="594"/>
      <c r="DI7" s="594"/>
      <c r="DJ7" s="594"/>
      <c r="DK7" s="594"/>
      <c r="DL7" s="594"/>
      <c r="DM7" s="594"/>
      <c r="DN7" s="594"/>
      <c r="DO7" s="594"/>
      <c r="DP7" s="595"/>
      <c r="DQ7" s="602">
        <v>832671</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8550</v>
      </c>
      <c r="S8" s="594"/>
      <c r="T8" s="594"/>
      <c r="U8" s="594"/>
      <c r="V8" s="594"/>
      <c r="W8" s="594"/>
      <c r="X8" s="594"/>
      <c r="Y8" s="595"/>
      <c r="Z8" s="596">
        <v>0.1</v>
      </c>
      <c r="AA8" s="596"/>
      <c r="AB8" s="596"/>
      <c r="AC8" s="596"/>
      <c r="AD8" s="597">
        <v>8550</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32173</v>
      </c>
      <c r="BH8" s="594"/>
      <c r="BI8" s="594"/>
      <c r="BJ8" s="594"/>
      <c r="BK8" s="594"/>
      <c r="BL8" s="594"/>
      <c r="BM8" s="594"/>
      <c r="BN8" s="595"/>
      <c r="BO8" s="596">
        <v>1.6</v>
      </c>
      <c r="BP8" s="596"/>
      <c r="BQ8" s="596"/>
      <c r="BR8" s="596"/>
      <c r="BS8" s="602" t="s">
        <v>111</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2014438</v>
      </c>
      <c r="CS8" s="594"/>
      <c r="CT8" s="594"/>
      <c r="CU8" s="594"/>
      <c r="CV8" s="594"/>
      <c r="CW8" s="594"/>
      <c r="CX8" s="594"/>
      <c r="CY8" s="595"/>
      <c r="CZ8" s="596">
        <v>26.5</v>
      </c>
      <c r="DA8" s="596"/>
      <c r="DB8" s="596"/>
      <c r="DC8" s="596"/>
      <c r="DD8" s="602">
        <v>95798</v>
      </c>
      <c r="DE8" s="594"/>
      <c r="DF8" s="594"/>
      <c r="DG8" s="594"/>
      <c r="DH8" s="594"/>
      <c r="DI8" s="594"/>
      <c r="DJ8" s="594"/>
      <c r="DK8" s="594"/>
      <c r="DL8" s="594"/>
      <c r="DM8" s="594"/>
      <c r="DN8" s="594"/>
      <c r="DO8" s="594"/>
      <c r="DP8" s="595"/>
      <c r="DQ8" s="602">
        <v>1171358</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4652</v>
      </c>
      <c r="S9" s="594"/>
      <c r="T9" s="594"/>
      <c r="U9" s="594"/>
      <c r="V9" s="594"/>
      <c r="W9" s="594"/>
      <c r="X9" s="594"/>
      <c r="Y9" s="595"/>
      <c r="Z9" s="596">
        <v>0.1</v>
      </c>
      <c r="AA9" s="596"/>
      <c r="AB9" s="596"/>
      <c r="AC9" s="596"/>
      <c r="AD9" s="597">
        <v>4652</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677859</v>
      </c>
      <c r="BH9" s="594"/>
      <c r="BI9" s="594"/>
      <c r="BJ9" s="594"/>
      <c r="BK9" s="594"/>
      <c r="BL9" s="594"/>
      <c r="BM9" s="594"/>
      <c r="BN9" s="595"/>
      <c r="BO9" s="596">
        <v>34.1</v>
      </c>
      <c r="BP9" s="596"/>
      <c r="BQ9" s="596"/>
      <c r="BR9" s="596"/>
      <c r="BS9" s="602" t="s">
        <v>111</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345952</v>
      </c>
      <c r="CS9" s="594"/>
      <c r="CT9" s="594"/>
      <c r="CU9" s="594"/>
      <c r="CV9" s="594"/>
      <c r="CW9" s="594"/>
      <c r="CX9" s="594"/>
      <c r="CY9" s="595"/>
      <c r="CZ9" s="596">
        <v>4.5999999999999996</v>
      </c>
      <c r="DA9" s="596"/>
      <c r="DB9" s="596"/>
      <c r="DC9" s="596"/>
      <c r="DD9" s="602">
        <v>28280</v>
      </c>
      <c r="DE9" s="594"/>
      <c r="DF9" s="594"/>
      <c r="DG9" s="594"/>
      <c r="DH9" s="594"/>
      <c r="DI9" s="594"/>
      <c r="DJ9" s="594"/>
      <c r="DK9" s="594"/>
      <c r="DL9" s="594"/>
      <c r="DM9" s="594"/>
      <c r="DN9" s="594"/>
      <c r="DO9" s="594"/>
      <c r="DP9" s="595"/>
      <c r="DQ9" s="602">
        <v>319889</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208358</v>
      </c>
      <c r="S10" s="594"/>
      <c r="T10" s="594"/>
      <c r="U10" s="594"/>
      <c r="V10" s="594"/>
      <c r="W10" s="594"/>
      <c r="X10" s="594"/>
      <c r="Y10" s="595"/>
      <c r="Z10" s="596">
        <v>2.6</v>
      </c>
      <c r="AA10" s="596"/>
      <c r="AB10" s="596"/>
      <c r="AC10" s="596"/>
      <c r="AD10" s="597">
        <v>208358</v>
      </c>
      <c r="AE10" s="597"/>
      <c r="AF10" s="597"/>
      <c r="AG10" s="597"/>
      <c r="AH10" s="597"/>
      <c r="AI10" s="597"/>
      <c r="AJ10" s="597"/>
      <c r="AK10" s="597"/>
      <c r="AL10" s="598">
        <v>4.7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44690</v>
      </c>
      <c r="BH10" s="594"/>
      <c r="BI10" s="594"/>
      <c r="BJ10" s="594"/>
      <c r="BK10" s="594"/>
      <c r="BL10" s="594"/>
      <c r="BM10" s="594"/>
      <c r="BN10" s="595"/>
      <c r="BO10" s="596">
        <v>2.2999999999999998</v>
      </c>
      <c r="BP10" s="596"/>
      <c r="BQ10" s="596"/>
      <c r="BR10" s="596"/>
      <c r="BS10" s="602" t="s">
        <v>111</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32741</v>
      </c>
      <c r="CS10" s="594"/>
      <c r="CT10" s="594"/>
      <c r="CU10" s="594"/>
      <c r="CV10" s="594"/>
      <c r="CW10" s="594"/>
      <c r="CX10" s="594"/>
      <c r="CY10" s="595"/>
      <c r="CZ10" s="596">
        <v>0.4</v>
      </c>
      <c r="DA10" s="596"/>
      <c r="DB10" s="596"/>
      <c r="DC10" s="596"/>
      <c r="DD10" s="602">
        <v>9127</v>
      </c>
      <c r="DE10" s="594"/>
      <c r="DF10" s="594"/>
      <c r="DG10" s="594"/>
      <c r="DH10" s="594"/>
      <c r="DI10" s="594"/>
      <c r="DJ10" s="594"/>
      <c r="DK10" s="594"/>
      <c r="DL10" s="594"/>
      <c r="DM10" s="594"/>
      <c r="DN10" s="594"/>
      <c r="DO10" s="594"/>
      <c r="DP10" s="595"/>
      <c r="DQ10" s="602">
        <v>6120</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7592</v>
      </c>
      <c r="S11" s="594"/>
      <c r="T11" s="594"/>
      <c r="U11" s="594"/>
      <c r="V11" s="594"/>
      <c r="W11" s="594"/>
      <c r="X11" s="594"/>
      <c r="Y11" s="595"/>
      <c r="Z11" s="596">
        <v>0.1</v>
      </c>
      <c r="AA11" s="596"/>
      <c r="AB11" s="596"/>
      <c r="AC11" s="596"/>
      <c r="AD11" s="597">
        <v>7592</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49140</v>
      </c>
      <c r="BH11" s="594"/>
      <c r="BI11" s="594"/>
      <c r="BJ11" s="594"/>
      <c r="BK11" s="594"/>
      <c r="BL11" s="594"/>
      <c r="BM11" s="594"/>
      <c r="BN11" s="595"/>
      <c r="BO11" s="596">
        <v>2.5</v>
      </c>
      <c r="BP11" s="596"/>
      <c r="BQ11" s="596"/>
      <c r="BR11" s="596"/>
      <c r="BS11" s="602">
        <v>7521</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438065</v>
      </c>
      <c r="CS11" s="594"/>
      <c r="CT11" s="594"/>
      <c r="CU11" s="594"/>
      <c r="CV11" s="594"/>
      <c r="CW11" s="594"/>
      <c r="CX11" s="594"/>
      <c r="CY11" s="595"/>
      <c r="CZ11" s="596">
        <v>5.8</v>
      </c>
      <c r="DA11" s="596"/>
      <c r="DB11" s="596"/>
      <c r="DC11" s="596"/>
      <c r="DD11" s="602">
        <v>206767</v>
      </c>
      <c r="DE11" s="594"/>
      <c r="DF11" s="594"/>
      <c r="DG11" s="594"/>
      <c r="DH11" s="594"/>
      <c r="DI11" s="594"/>
      <c r="DJ11" s="594"/>
      <c r="DK11" s="594"/>
      <c r="DL11" s="594"/>
      <c r="DM11" s="594"/>
      <c r="DN11" s="594"/>
      <c r="DO11" s="594"/>
      <c r="DP11" s="595"/>
      <c r="DQ11" s="602">
        <v>169495</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878050</v>
      </c>
      <c r="BH12" s="594"/>
      <c r="BI12" s="594"/>
      <c r="BJ12" s="594"/>
      <c r="BK12" s="594"/>
      <c r="BL12" s="594"/>
      <c r="BM12" s="594"/>
      <c r="BN12" s="595"/>
      <c r="BO12" s="596">
        <v>44.2</v>
      </c>
      <c r="BP12" s="596"/>
      <c r="BQ12" s="596"/>
      <c r="BR12" s="596"/>
      <c r="BS12" s="602" t="s">
        <v>111</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486419</v>
      </c>
      <c r="CS12" s="594"/>
      <c r="CT12" s="594"/>
      <c r="CU12" s="594"/>
      <c r="CV12" s="594"/>
      <c r="CW12" s="594"/>
      <c r="CX12" s="594"/>
      <c r="CY12" s="595"/>
      <c r="CZ12" s="596">
        <v>6.4</v>
      </c>
      <c r="DA12" s="596"/>
      <c r="DB12" s="596"/>
      <c r="DC12" s="596"/>
      <c r="DD12" s="602">
        <v>31651</v>
      </c>
      <c r="DE12" s="594"/>
      <c r="DF12" s="594"/>
      <c r="DG12" s="594"/>
      <c r="DH12" s="594"/>
      <c r="DI12" s="594"/>
      <c r="DJ12" s="594"/>
      <c r="DK12" s="594"/>
      <c r="DL12" s="594"/>
      <c r="DM12" s="594"/>
      <c r="DN12" s="594"/>
      <c r="DO12" s="594"/>
      <c r="DP12" s="595"/>
      <c r="DQ12" s="602">
        <v>151371</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8891</v>
      </c>
      <c r="S13" s="594"/>
      <c r="T13" s="594"/>
      <c r="U13" s="594"/>
      <c r="V13" s="594"/>
      <c r="W13" s="594"/>
      <c r="X13" s="594"/>
      <c r="Y13" s="595"/>
      <c r="Z13" s="596">
        <v>0.1</v>
      </c>
      <c r="AA13" s="596"/>
      <c r="AB13" s="596"/>
      <c r="AC13" s="596"/>
      <c r="AD13" s="597">
        <v>8891</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876379</v>
      </c>
      <c r="BH13" s="594"/>
      <c r="BI13" s="594"/>
      <c r="BJ13" s="594"/>
      <c r="BK13" s="594"/>
      <c r="BL13" s="594"/>
      <c r="BM13" s="594"/>
      <c r="BN13" s="595"/>
      <c r="BO13" s="596">
        <v>44.1</v>
      </c>
      <c r="BP13" s="596"/>
      <c r="BQ13" s="596"/>
      <c r="BR13" s="596"/>
      <c r="BS13" s="602" t="s">
        <v>111</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947869</v>
      </c>
      <c r="CS13" s="594"/>
      <c r="CT13" s="594"/>
      <c r="CU13" s="594"/>
      <c r="CV13" s="594"/>
      <c r="CW13" s="594"/>
      <c r="CX13" s="594"/>
      <c r="CY13" s="595"/>
      <c r="CZ13" s="596">
        <v>12.5</v>
      </c>
      <c r="DA13" s="596"/>
      <c r="DB13" s="596"/>
      <c r="DC13" s="596"/>
      <c r="DD13" s="602">
        <v>305192</v>
      </c>
      <c r="DE13" s="594"/>
      <c r="DF13" s="594"/>
      <c r="DG13" s="594"/>
      <c r="DH13" s="594"/>
      <c r="DI13" s="594"/>
      <c r="DJ13" s="594"/>
      <c r="DK13" s="594"/>
      <c r="DL13" s="594"/>
      <c r="DM13" s="594"/>
      <c r="DN13" s="594"/>
      <c r="DO13" s="594"/>
      <c r="DP13" s="595"/>
      <c r="DQ13" s="602">
        <v>656962</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47635</v>
      </c>
      <c r="BH14" s="594"/>
      <c r="BI14" s="594"/>
      <c r="BJ14" s="594"/>
      <c r="BK14" s="594"/>
      <c r="BL14" s="594"/>
      <c r="BM14" s="594"/>
      <c r="BN14" s="595"/>
      <c r="BO14" s="596">
        <v>2.4</v>
      </c>
      <c r="BP14" s="596"/>
      <c r="BQ14" s="596"/>
      <c r="BR14" s="596"/>
      <c r="BS14" s="602" t="s">
        <v>111</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315826</v>
      </c>
      <c r="CS14" s="594"/>
      <c r="CT14" s="594"/>
      <c r="CU14" s="594"/>
      <c r="CV14" s="594"/>
      <c r="CW14" s="594"/>
      <c r="CX14" s="594"/>
      <c r="CY14" s="595"/>
      <c r="CZ14" s="596">
        <v>4.2</v>
      </c>
      <c r="DA14" s="596"/>
      <c r="DB14" s="596"/>
      <c r="DC14" s="596"/>
      <c r="DD14" s="602">
        <v>29464</v>
      </c>
      <c r="DE14" s="594"/>
      <c r="DF14" s="594"/>
      <c r="DG14" s="594"/>
      <c r="DH14" s="594"/>
      <c r="DI14" s="594"/>
      <c r="DJ14" s="594"/>
      <c r="DK14" s="594"/>
      <c r="DL14" s="594"/>
      <c r="DM14" s="594"/>
      <c r="DN14" s="594"/>
      <c r="DO14" s="594"/>
      <c r="DP14" s="595"/>
      <c r="DQ14" s="602">
        <v>285072</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8795</v>
      </c>
      <c r="S15" s="594"/>
      <c r="T15" s="594"/>
      <c r="U15" s="594"/>
      <c r="V15" s="594"/>
      <c r="W15" s="594"/>
      <c r="X15" s="594"/>
      <c r="Y15" s="595"/>
      <c r="Z15" s="596">
        <v>0.1</v>
      </c>
      <c r="AA15" s="596"/>
      <c r="AB15" s="596"/>
      <c r="AC15" s="596"/>
      <c r="AD15" s="597">
        <v>8795</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122115</v>
      </c>
      <c r="BH15" s="594"/>
      <c r="BI15" s="594"/>
      <c r="BJ15" s="594"/>
      <c r="BK15" s="594"/>
      <c r="BL15" s="594"/>
      <c r="BM15" s="594"/>
      <c r="BN15" s="595"/>
      <c r="BO15" s="596">
        <v>6.1</v>
      </c>
      <c r="BP15" s="596"/>
      <c r="BQ15" s="596"/>
      <c r="BR15" s="596"/>
      <c r="BS15" s="602" t="s">
        <v>111</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1055703</v>
      </c>
      <c r="CS15" s="594"/>
      <c r="CT15" s="594"/>
      <c r="CU15" s="594"/>
      <c r="CV15" s="594"/>
      <c r="CW15" s="594"/>
      <c r="CX15" s="594"/>
      <c r="CY15" s="595"/>
      <c r="CZ15" s="596">
        <v>13.9</v>
      </c>
      <c r="DA15" s="596"/>
      <c r="DB15" s="596"/>
      <c r="DC15" s="596"/>
      <c r="DD15" s="602">
        <v>261194</v>
      </c>
      <c r="DE15" s="594"/>
      <c r="DF15" s="594"/>
      <c r="DG15" s="594"/>
      <c r="DH15" s="594"/>
      <c r="DI15" s="594"/>
      <c r="DJ15" s="594"/>
      <c r="DK15" s="594"/>
      <c r="DL15" s="594"/>
      <c r="DM15" s="594"/>
      <c r="DN15" s="594"/>
      <c r="DO15" s="594"/>
      <c r="DP15" s="595"/>
      <c r="DQ15" s="602">
        <v>714819</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2506774</v>
      </c>
      <c r="S16" s="594"/>
      <c r="T16" s="594"/>
      <c r="U16" s="594"/>
      <c r="V16" s="594"/>
      <c r="W16" s="594"/>
      <c r="X16" s="594"/>
      <c r="Y16" s="595"/>
      <c r="Z16" s="596">
        <v>31.9</v>
      </c>
      <c r="AA16" s="596"/>
      <c r="AB16" s="596"/>
      <c r="AC16" s="596"/>
      <c r="AD16" s="597">
        <v>2263352</v>
      </c>
      <c r="AE16" s="597"/>
      <c r="AF16" s="597"/>
      <c r="AG16" s="597"/>
      <c r="AH16" s="597"/>
      <c r="AI16" s="597"/>
      <c r="AJ16" s="597"/>
      <c r="AK16" s="597"/>
      <c r="AL16" s="598">
        <v>51</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21923</v>
      </c>
      <c r="CS16" s="594"/>
      <c r="CT16" s="594"/>
      <c r="CU16" s="594"/>
      <c r="CV16" s="594"/>
      <c r="CW16" s="594"/>
      <c r="CX16" s="594"/>
      <c r="CY16" s="595"/>
      <c r="CZ16" s="596">
        <v>0.3</v>
      </c>
      <c r="DA16" s="596"/>
      <c r="DB16" s="596"/>
      <c r="DC16" s="596"/>
      <c r="DD16" s="602" t="s">
        <v>111</v>
      </c>
      <c r="DE16" s="594"/>
      <c r="DF16" s="594"/>
      <c r="DG16" s="594"/>
      <c r="DH16" s="594"/>
      <c r="DI16" s="594"/>
      <c r="DJ16" s="594"/>
      <c r="DK16" s="594"/>
      <c r="DL16" s="594"/>
      <c r="DM16" s="594"/>
      <c r="DN16" s="594"/>
      <c r="DO16" s="594"/>
      <c r="DP16" s="595"/>
      <c r="DQ16" s="602">
        <v>5997</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2263352</v>
      </c>
      <c r="S17" s="594"/>
      <c r="T17" s="594"/>
      <c r="U17" s="594"/>
      <c r="V17" s="594"/>
      <c r="W17" s="594"/>
      <c r="X17" s="594"/>
      <c r="Y17" s="595"/>
      <c r="Z17" s="596">
        <v>28.8</v>
      </c>
      <c r="AA17" s="596"/>
      <c r="AB17" s="596"/>
      <c r="AC17" s="596"/>
      <c r="AD17" s="597">
        <v>2263352</v>
      </c>
      <c r="AE17" s="597"/>
      <c r="AF17" s="597"/>
      <c r="AG17" s="597"/>
      <c r="AH17" s="597"/>
      <c r="AI17" s="597"/>
      <c r="AJ17" s="597"/>
      <c r="AK17" s="597"/>
      <c r="AL17" s="598">
        <v>51</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875542</v>
      </c>
      <c r="CS17" s="594"/>
      <c r="CT17" s="594"/>
      <c r="CU17" s="594"/>
      <c r="CV17" s="594"/>
      <c r="CW17" s="594"/>
      <c r="CX17" s="594"/>
      <c r="CY17" s="595"/>
      <c r="CZ17" s="596">
        <v>11.5</v>
      </c>
      <c r="DA17" s="596"/>
      <c r="DB17" s="596"/>
      <c r="DC17" s="596"/>
      <c r="DD17" s="602" t="s">
        <v>111</v>
      </c>
      <c r="DE17" s="594"/>
      <c r="DF17" s="594"/>
      <c r="DG17" s="594"/>
      <c r="DH17" s="594"/>
      <c r="DI17" s="594"/>
      <c r="DJ17" s="594"/>
      <c r="DK17" s="594"/>
      <c r="DL17" s="594"/>
      <c r="DM17" s="594"/>
      <c r="DN17" s="594"/>
      <c r="DO17" s="594"/>
      <c r="DP17" s="595"/>
      <c r="DQ17" s="602">
        <v>847566</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243422</v>
      </c>
      <c r="S18" s="594"/>
      <c r="T18" s="594"/>
      <c r="U18" s="594"/>
      <c r="V18" s="594"/>
      <c r="W18" s="594"/>
      <c r="X18" s="594"/>
      <c r="Y18" s="595"/>
      <c r="Z18" s="596">
        <v>3.1</v>
      </c>
      <c r="AA18" s="596"/>
      <c r="AB18" s="596"/>
      <c r="AC18" s="596"/>
      <c r="AD18" s="597" t="s">
        <v>111</v>
      </c>
      <c r="AE18" s="597"/>
      <c r="AF18" s="597"/>
      <c r="AG18" s="597"/>
      <c r="AH18" s="597"/>
      <c r="AI18" s="597"/>
      <c r="AJ18" s="597"/>
      <c r="AK18" s="597"/>
      <c r="AL18" s="598" t="s">
        <v>111</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134173</v>
      </c>
      <c r="BH19" s="594"/>
      <c r="BI19" s="594"/>
      <c r="BJ19" s="594"/>
      <c r="BK19" s="594"/>
      <c r="BL19" s="594"/>
      <c r="BM19" s="594"/>
      <c r="BN19" s="595"/>
      <c r="BO19" s="596">
        <v>6.8</v>
      </c>
      <c r="BP19" s="596"/>
      <c r="BQ19" s="596"/>
      <c r="BR19" s="596"/>
      <c r="BS19" s="602" t="s">
        <v>111</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4808209</v>
      </c>
      <c r="S20" s="594"/>
      <c r="T20" s="594"/>
      <c r="U20" s="594"/>
      <c r="V20" s="594"/>
      <c r="W20" s="594"/>
      <c r="X20" s="594"/>
      <c r="Y20" s="595"/>
      <c r="Z20" s="596">
        <v>61.1</v>
      </c>
      <c r="AA20" s="596"/>
      <c r="AB20" s="596"/>
      <c r="AC20" s="596"/>
      <c r="AD20" s="597">
        <v>4431833</v>
      </c>
      <c r="AE20" s="597"/>
      <c r="AF20" s="597"/>
      <c r="AG20" s="597"/>
      <c r="AH20" s="597"/>
      <c r="AI20" s="597"/>
      <c r="AJ20" s="597"/>
      <c r="AK20" s="597"/>
      <c r="AL20" s="598">
        <v>99.8</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134173</v>
      </c>
      <c r="BH20" s="594"/>
      <c r="BI20" s="594"/>
      <c r="BJ20" s="594"/>
      <c r="BK20" s="594"/>
      <c r="BL20" s="594"/>
      <c r="BM20" s="594"/>
      <c r="BN20" s="595"/>
      <c r="BO20" s="596">
        <v>6.8</v>
      </c>
      <c r="BP20" s="596"/>
      <c r="BQ20" s="596"/>
      <c r="BR20" s="596"/>
      <c r="BS20" s="602" t="s">
        <v>111</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7588453</v>
      </c>
      <c r="CS20" s="594"/>
      <c r="CT20" s="594"/>
      <c r="CU20" s="594"/>
      <c r="CV20" s="594"/>
      <c r="CW20" s="594"/>
      <c r="CX20" s="594"/>
      <c r="CY20" s="595"/>
      <c r="CZ20" s="596">
        <v>100</v>
      </c>
      <c r="DA20" s="596"/>
      <c r="DB20" s="596"/>
      <c r="DC20" s="596"/>
      <c r="DD20" s="602">
        <v>968628</v>
      </c>
      <c r="DE20" s="594"/>
      <c r="DF20" s="594"/>
      <c r="DG20" s="594"/>
      <c r="DH20" s="594"/>
      <c r="DI20" s="594"/>
      <c r="DJ20" s="594"/>
      <c r="DK20" s="594"/>
      <c r="DL20" s="594"/>
      <c r="DM20" s="594"/>
      <c r="DN20" s="594"/>
      <c r="DO20" s="594"/>
      <c r="DP20" s="595"/>
      <c r="DQ20" s="602">
        <v>5290003</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2870</v>
      </c>
      <c r="S21" s="594"/>
      <c r="T21" s="594"/>
      <c r="U21" s="594"/>
      <c r="V21" s="594"/>
      <c r="W21" s="594"/>
      <c r="X21" s="594"/>
      <c r="Y21" s="595"/>
      <c r="Z21" s="596">
        <v>0</v>
      </c>
      <c r="AA21" s="596"/>
      <c r="AB21" s="596"/>
      <c r="AC21" s="596"/>
      <c r="AD21" s="597">
        <v>2870</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1219</v>
      </c>
      <c r="BH21" s="594"/>
      <c r="BI21" s="594"/>
      <c r="BJ21" s="594"/>
      <c r="BK21" s="594"/>
      <c r="BL21" s="594"/>
      <c r="BM21" s="594"/>
      <c r="BN21" s="595"/>
      <c r="BO21" s="596">
        <v>0.1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89668</v>
      </c>
      <c r="S22" s="594"/>
      <c r="T22" s="594"/>
      <c r="U22" s="594"/>
      <c r="V22" s="594"/>
      <c r="W22" s="594"/>
      <c r="X22" s="594"/>
      <c r="Y22" s="595"/>
      <c r="Z22" s="596">
        <v>1.1000000000000001</v>
      </c>
      <c r="AA22" s="596"/>
      <c r="AB22" s="596"/>
      <c r="AC22" s="596"/>
      <c r="AD22" s="597" t="s">
        <v>111</v>
      </c>
      <c r="AE22" s="597"/>
      <c r="AF22" s="597"/>
      <c r="AG22" s="597"/>
      <c r="AH22" s="597"/>
      <c r="AI22" s="597"/>
      <c r="AJ22" s="597"/>
      <c r="AK22" s="597"/>
      <c r="AL22" s="598" t="s">
        <v>111</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86438</v>
      </c>
      <c r="S23" s="594"/>
      <c r="T23" s="594"/>
      <c r="U23" s="594"/>
      <c r="V23" s="594"/>
      <c r="W23" s="594"/>
      <c r="X23" s="594"/>
      <c r="Y23" s="595"/>
      <c r="Z23" s="596">
        <v>1.1000000000000001</v>
      </c>
      <c r="AA23" s="596"/>
      <c r="AB23" s="596"/>
      <c r="AC23" s="596"/>
      <c r="AD23" s="597">
        <v>2237</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132954</v>
      </c>
      <c r="BH23" s="594"/>
      <c r="BI23" s="594"/>
      <c r="BJ23" s="594"/>
      <c r="BK23" s="594"/>
      <c r="BL23" s="594"/>
      <c r="BM23" s="594"/>
      <c r="BN23" s="595"/>
      <c r="BO23" s="596">
        <v>6.7</v>
      </c>
      <c r="BP23" s="596"/>
      <c r="BQ23" s="596"/>
      <c r="BR23" s="596"/>
      <c r="BS23" s="602" t="s">
        <v>111</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13177</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2949897</v>
      </c>
      <c r="CS24" s="583"/>
      <c r="CT24" s="583"/>
      <c r="CU24" s="583"/>
      <c r="CV24" s="583"/>
      <c r="CW24" s="583"/>
      <c r="CX24" s="583"/>
      <c r="CY24" s="584"/>
      <c r="CZ24" s="624">
        <v>38.9</v>
      </c>
      <c r="DA24" s="625"/>
      <c r="DB24" s="625"/>
      <c r="DC24" s="626"/>
      <c r="DD24" s="623">
        <v>2270671</v>
      </c>
      <c r="DE24" s="583"/>
      <c r="DF24" s="583"/>
      <c r="DG24" s="583"/>
      <c r="DH24" s="583"/>
      <c r="DI24" s="583"/>
      <c r="DJ24" s="583"/>
      <c r="DK24" s="584"/>
      <c r="DL24" s="623">
        <v>2233102</v>
      </c>
      <c r="DM24" s="583"/>
      <c r="DN24" s="583"/>
      <c r="DO24" s="583"/>
      <c r="DP24" s="583"/>
      <c r="DQ24" s="583"/>
      <c r="DR24" s="583"/>
      <c r="DS24" s="583"/>
      <c r="DT24" s="583"/>
      <c r="DU24" s="583"/>
      <c r="DV24" s="584"/>
      <c r="DW24" s="587">
        <v>47</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691337</v>
      </c>
      <c r="S25" s="594"/>
      <c r="T25" s="594"/>
      <c r="U25" s="594"/>
      <c r="V25" s="594"/>
      <c r="W25" s="594"/>
      <c r="X25" s="594"/>
      <c r="Y25" s="595"/>
      <c r="Z25" s="596">
        <v>8.8000000000000007</v>
      </c>
      <c r="AA25" s="596"/>
      <c r="AB25" s="596"/>
      <c r="AC25" s="596"/>
      <c r="AD25" s="597" t="s">
        <v>111</v>
      </c>
      <c r="AE25" s="597"/>
      <c r="AF25" s="597"/>
      <c r="AG25" s="597"/>
      <c r="AH25" s="597"/>
      <c r="AI25" s="597"/>
      <c r="AJ25" s="597"/>
      <c r="AK25" s="597"/>
      <c r="AL25" s="598" t="s">
        <v>111</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1325416</v>
      </c>
      <c r="CS25" s="619"/>
      <c r="CT25" s="619"/>
      <c r="CU25" s="619"/>
      <c r="CV25" s="619"/>
      <c r="CW25" s="619"/>
      <c r="CX25" s="619"/>
      <c r="CY25" s="620"/>
      <c r="CZ25" s="627">
        <v>17.5</v>
      </c>
      <c r="DA25" s="628"/>
      <c r="DB25" s="628"/>
      <c r="DC25" s="629"/>
      <c r="DD25" s="602">
        <v>1186457</v>
      </c>
      <c r="DE25" s="619"/>
      <c r="DF25" s="619"/>
      <c r="DG25" s="619"/>
      <c r="DH25" s="619"/>
      <c r="DI25" s="619"/>
      <c r="DJ25" s="619"/>
      <c r="DK25" s="620"/>
      <c r="DL25" s="602">
        <v>1149629</v>
      </c>
      <c r="DM25" s="619"/>
      <c r="DN25" s="619"/>
      <c r="DO25" s="619"/>
      <c r="DP25" s="619"/>
      <c r="DQ25" s="619"/>
      <c r="DR25" s="619"/>
      <c r="DS25" s="619"/>
      <c r="DT25" s="619"/>
      <c r="DU25" s="619"/>
      <c r="DV25" s="620"/>
      <c r="DW25" s="598">
        <v>24.2</v>
      </c>
      <c r="DX25" s="621"/>
      <c r="DY25" s="621"/>
      <c r="DZ25" s="621"/>
      <c r="EA25" s="621"/>
      <c r="EB25" s="621"/>
      <c r="EC25" s="622"/>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732124</v>
      </c>
      <c r="CS26" s="594"/>
      <c r="CT26" s="594"/>
      <c r="CU26" s="594"/>
      <c r="CV26" s="594"/>
      <c r="CW26" s="594"/>
      <c r="CX26" s="594"/>
      <c r="CY26" s="595"/>
      <c r="CZ26" s="627">
        <v>9.6</v>
      </c>
      <c r="DA26" s="628"/>
      <c r="DB26" s="628"/>
      <c r="DC26" s="629"/>
      <c r="DD26" s="602">
        <v>635910</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1"/>
      <c r="DY26" s="621"/>
      <c r="DZ26" s="621"/>
      <c r="EA26" s="621"/>
      <c r="EB26" s="621"/>
      <c r="EC26" s="622"/>
    </row>
    <row r="27" spans="2:133" ht="11.25" customHeight="1" x14ac:dyDescent="0.15">
      <c r="B27" s="590" t="s">
        <v>277</v>
      </c>
      <c r="C27" s="591"/>
      <c r="D27" s="591"/>
      <c r="E27" s="591"/>
      <c r="F27" s="591"/>
      <c r="G27" s="591"/>
      <c r="H27" s="591"/>
      <c r="I27" s="591"/>
      <c r="J27" s="591"/>
      <c r="K27" s="591"/>
      <c r="L27" s="591"/>
      <c r="M27" s="591"/>
      <c r="N27" s="591"/>
      <c r="O27" s="591"/>
      <c r="P27" s="591"/>
      <c r="Q27" s="592"/>
      <c r="R27" s="593">
        <v>651364</v>
      </c>
      <c r="S27" s="594"/>
      <c r="T27" s="594"/>
      <c r="U27" s="594"/>
      <c r="V27" s="594"/>
      <c r="W27" s="594"/>
      <c r="X27" s="594"/>
      <c r="Y27" s="595"/>
      <c r="Z27" s="596">
        <v>8.3000000000000007</v>
      </c>
      <c r="AA27" s="596"/>
      <c r="AB27" s="596"/>
      <c r="AC27" s="596"/>
      <c r="AD27" s="597" t="s">
        <v>111</v>
      </c>
      <c r="AE27" s="597"/>
      <c r="AF27" s="597"/>
      <c r="AG27" s="597"/>
      <c r="AH27" s="597"/>
      <c r="AI27" s="597"/>
      <c r="AJ27" s="597"/>
      <c r="AK27" s="597"/>
      <c r="AL27" s="598" t="s">
        <v>111</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1985835</v>
      </c>
      <c r="BH27" s="594"/>
      <c r="BI27" s="594"/>
      <c r="BJ27" s="594"/>
      <c r="BK27" s="594"/>
      <c r="BL27" s="594"/>
      <c r="BM27" s="594"/>
      <c r="BN27" s="595"/>
      <c r="BO27" s="596">
        <v>100</v>
      </c>
      <c r="BP27" s="596"/>
      <c r="BQ27" s="596"/>
      <c r="BR27" s="596"/>
      <c r="BS27" s="602">
        <v>7521</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748939</v>
      </c>
      <c r="CS27" s="619"/>
      <c r="CT27" s="619"/>
      <c r="CU27" s="619"/>
      <c r="CV27" s="619"/>
      <c r="CW27" s="619"/>
      <c r="CX27" s="619"/>
      <c r="CY27" s="620"/>
      <c r="CZ27" s="627">
        <v>9.9</v>
      </c>
      <c r="DA27" s="628"/>
      <c r="DB27" s="628"/>
      <c r="DC27" s="629"/>
      <c r="DD27" s="602">
        <v>236648</v>
      </c>
      <c r="DE27" s="619"/>
      <c r="DF27" s="619"/>
      <c r="DG27" s="619"/>
      <c r="DH27" s="619"/>
      <c r="DI27" s="619"/>
      <c r="DJ27" s="619"/>
      <c r="DK27" s="620"/>
      <c r="DL27" s="602">
        <v>235907</v>
      </c>
      <c r="DM27" s="619"/>
      <c r="DN27" s="619"/>
      <c r="DO27" s="619"/>
      <c r="DP27" s="619"/>
      <c r="DQ27" s="619"/>
      <c r="DR27" s="619"/>
      <c r="DS27" s="619"/>
      <c r="DT27" s="619"/>
      <c r="DU27" s="619"/>
      <c r="DV27" s="620"/>
      <c r="DW27" s="598">
        <v>5</v>
      </c>
      <c r="DX27" s="621"/>
      <c r="DY27" s="621"/>
      <c r="DZ27" s="621"/>
      <c r="EA27" s="621"/>
      <c r="EB27" s="621"/>
      <c r="EC27" s="622"/>
    </row>
    <row r="28" spans="2:133" ht="11.25" customHeight="1" x14ac:dyDescent="0.15">
      <c r="B28" s="590" t="s">
        <v>280</v>
      </c>
      <c r="C28" s="591"/>
      <c r="D28" s="591"/>
      <c r="E28" s="591"/>
      <c r="F28" s="591"/>
      <c r="G28" s="591"/>
      <c r="H28" s="591"/>
      <c r="I28" s="591"/>
      <c r="J28" s="591"/>
      <c r="K28" s="591"/>
      <c r="L28" s="591"/>
      <c r="M28" s="591"/>
      <c r="N28" s="591"/>
      <c r="O28" s="591"/>
      <c r="P28" s="591"/>
      <c r="Q28" s="592"/>
      <c r="R28" s="593">
        <v>25068</v>
      </c>
      <c r="S28" s="594"/>
      <c r="T28" s="594"/>
      <c r="U28" s="594"/>
      <c r="V28" s="594"/>
      <c r="W28" s="594"/>
      <c r="X28" s="594"/>
      <c r="Y28" s="595"/>
      <c r="Z28" s="596">
        <v>0.3</v>
      </c>
      <c r="AA28" s="596"/>
      <c r="AB28" s="596"/>
      <c r="AC28" s="596"/>
      <c r="AD28" s="597">
        <v>1950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875542</v>
      </c>
      <c r="CS28" s="594"/>
      <c r="CT28" s="594"/>
      <c r="CU28" s="594"/>
      <c r="CV28" s="594"/>
      <c r="CW28" s="594"/>
      <c r="CX28" s="594"/>
      <c r="CY28" s="595"/>
      <c r="CZ28" s="627">
        <v>11.5</v>
      </c>
      <c r="DA28" s="628"/>
      <c r="DB28" s="628"/>
      <c r="DC28" s="629"/>
      <c r="DD28" s="602">
        <v>847566</v>
      </c>
      <c r="DE28" s="594"/>
      <c r="DF28" s="594"/>
      <c r="DG28" s="594"/>
      <c r="DH28" s="594"/>
      <c r="DI28" s="594"/>
      <c r="DJ28" s="594"/>
      <c r="DK28" s="595"/>
      <c r="DL28" s="602">
        <v>847566</v>
      </c>
      <c r="DM28" s="594"/>
      <c r="DN28" s="594"/>
      <c r="DO28" s="594"/>
      <c r="DP28" s="594"/>
      <c r="DQ28" s="594"/>
      <c r="DR28" s="594"/>
      <c r="DS28" s="594"/>
      <c r="DT28" s="594"/>
      <c r="DU28" s="594"/>
      <c r="DV28" s="595"/>
      <c r="DW28" s="598">
        <v>17.8</v>
      </c>
      <c r="DX28" s="621"/>
      <c r="DY28" s="621"/>
      <c r="DZ28" s="621"/>
      <c r="EA28" s="621"/>
      <c r="EB28" s="621"/>
      <c r="EC28" s="622"/>
    </row>
    <row r="29" spans="2:133" ht="11.25" customHeight="1" x14ac:dyDescent="0.15">
      <c r="B29" s="590" t="s">
        <v>282</v>
      </c>
      <c r="C29" s="591"/>
      <c r="D29" s="591"/>
      <c r="E29" s="591"/>
      <c r="F29" s="591"/>
      <c r="G29" s="591"/>
      <c r="H29" s="591"/>
      <c r="I29" s="591"/>
      <c r="J29" s="591"/>
      <c r="K29" s="591"/>
      <c r="L29" s="591"/>
      <c r="M29" s="591"/>
      <c r="N29" s="591"/>
      <c r="O29" s="591"/>
      <c r="P29" s="591"/>
      <c r="Q29" s="592"/>
      <c r="R29" s="593">
        <v>15642</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875542</v>
      </c>
      <c r="CS29" s="619"/>
      <c r="CT29" s="619"/>
      <c r="CU29" s="619"/>
      <c r="CV29" s="619"/>
      <c r="CW29" s="619"/>
      <c r="CX29" s="619"/>
      <c r="CY29" s="620"/>
      <c r="CZ29" s="627">
        <v>11.5</v>
      </c>
      <c r="DA29" s="628"/>
      <c r="DB29" s="628"/>
      <c r="DC29" s="629"/>
      <c r="DD29" s="602">
        <v>847566</v>
      </c>
      <c r="DE29" s="619"/>
      <c r="DF29" s="619"/>
      <c r="DG29" s="619"/>
      <c r="DH29" s="619"/>
      <c r="DI29" s="619"/>
      <c r="DJ29" s="619"/>
      <c r="DK29" s="620"/>
      <c r="DL29" s="602">
        <v>847566</v>
      </c>
      <c r="DM29" s="619"/>
      <c r="DN29" s="619"/>
      <c r="DO29" s="619"/>
      <c r="DP29" s="619"/>
      <c r="DQ29" s="619"/>
      <c r="DR29" s="619"/>
      <c r="DS29" s="619"/>
      <c r="DT29" s="619"/>
      <c r="DU29" s="619"/>
      <c r="DV29" s="620"/>
      <c r="DW29" s="598">
        <v>17.8</v>
      </c>
      <c r="DX29" s="621"/>
      <c r="DY29" s="621"/>
      <c r="DZ29" s="621"/>
      <c r="EA29" s="621"/>
      <c r="EB29" s="621"/>
      <c r="EC29" s="622"/>
    </row>
    <row r="30" spans="2:133" ht="11.25" customHeight="1" x14ac:dyDescent="0.15">
      <c r="B30" s="590" t="s">
        <v>287</v>
      </c>
      <c r="C30" s="591"/>
      <c r="D30" s="591"/>
      <c r="E30" s="591"/>
      <c r="F30" s="591"/>
      <c r="G30" s="591"/>
      <c r="H30" s="591"/>
      <c r="I30" s="591"/>
      <c r="J30" s="591"/>
      <c r="K30" s="591"/>
      <c r="L30" s="591"/>
      <c r="M30" s="591"/>
      <c r="N30" s="591"/>
      <c r="O30" s="591"/>
      <c r="P30" s="591"/>
      <c r="Q30" s="592"/>
      <c r="R30" s="593">
        <v>404795</v>
      </c>
      <c r="S30" s="594"/>
      <c r="T30" s="594"/>
      <c r="U30" s="594"/>
      <c r="V30" s="594"/>
      <c r="W30" s="594"/>
      <c r="X30" s="594"/>
      <c r="Y30" s="595"/>
      <c r="Z30" s="596">
        <v>5.0999999999999996</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99.1</v>
      </c>
      <c r="BH30" s="652"/>
      <c r="BI30" s="652"/>
      <c r="BJ30" s="652"/>
      <c r="BK30" s="652"/>
      <c r="BL30" s="652"/>
      <c r="BM30" s="588">
        <v>94.1</v>
      </c>
      <c r="BN30" s="652"/>
      <c r="BO30" s="652"/>
      <c r="BP30" s="652"/>
      <c r="BQ30" s="653"/>
      <c r="BR30" s="651">
        <v>98.9</v>
      </c>
      <c r="BS30" s="652"/>
      <c r="BT30" s="652"/>
      <c r="BU30" s="652"/>
      <c r="BV30" s="652"/>
      <c r="BW30" s="652"/>
      <c r="BX30" s="588">
        <v>93.8</v>
      </c>
      <c r="BY30" s="652"/>
      <c r="BZ30" s="652"/>
      <c r="CA30" s="652"/>
      <c r="CB30" s="653"/>
      <c r="CD30" s="656"/>
      <c r="CE30" s="657"/>
      <c r="CF30" s="607" t="s">
        <v>290</v>
      </c>
      <c r="CG30" s="608"/>
      <c r="CH30" s="608"/>
      <c r="CI30" s="608"/>
      <c r="CJ30" s="608"/>
      <c r="CK30" s="608"/>
      <c r="CL30" s="608"/>
      <c r="CM30" s="608"/>
      <c r="CN30" s="608"/>
      <c r="CO30" s="608"/>
      <c r="CP30" s="608"/>
      <c r="CQ30" s="609"/>
      <c r="CR30" s="593">
        <v>787993</v>
      </c>
      <c r="CS30" s="594"/>
      <c r="CT30" s="594"/>
      <c r="CU30" s="594"/>
      <c r="CV30" s="594"/>
      <c r="CW30" s="594"/>
      <c r="CX30" s="594"/>
      <c r="CY30" s="595"/>
      <c r="CZ30" s="627">
        <v>10.4</v>
      </c>
      <c r="DA30" s="628"/>
      <c r="DB30" s="628"/>
      <c r="DC30" s="629"/>
      <c r="DD30" s="602">
        <v>760017</v>
      </c>
      <c r="DE30" s="594"/>
      <c r="DF30" s="594"/>
      <c r="DG30" s="594"/>
      <c r="DH30" s="594"/>
      <c r="DI30" s="594"/>
      <c r="DJ30" s="594"/>
      <c r="DK30" s="595"/>
      <c r="DL30" s="602">
        <v>760017</v>
      </c>
      <c r="DM30" s="594"/>
      <c r="DN30" s="594"/>
      <c r="DO30" s="594"/>
      <c r="DP30" s="594"/>
      <c r="DQ30" s="594"/>
      <c r="DR30" s="594"/>
      <c r="DS30" s="594"/>
      <c r="DT30" s="594"/>
      <c r="DU30" s="594"/>
      <c r="DV30" s="595"/>
      <c r="DW30" s="598">
        <v>16</v>
      </c>
      <c r="DX30" s="621"/>
      <c r="DY30" s="621"/>
      <c r="DZ30" s="621"/>
      <c r="EA30" s="621"/>
      <c r="EB30" s="621"/>
      <c r="EC30" s="622"/>
    </row>
    <row r="31" spans="2:133" ht="11.25" customHeight="1" x14ac:dyDescent="0.15">
      <c r="B31" s="590" t="s">
        <v>291</v>
      </c>
      <c r="C31" s="591"/>
      <c r="D31" s="591"/>
      <c r="E31" s="591"/>
      <c r="F31" s="591"/>
      <c r="G31" s="591"/>
      <c r="H31" s="591"/>
      <c r="I31" s="591"/>
      <c r="J31" s="591"/>
      <c r="K31" s="591"/>
      <c r="L31" s="591"/>
      <c r="M31" s="591"/>
      <c r="N31" s="591"/>
      <c r="O31" s="591"/>
      <c r="P31" s="591"/>
      <c r="Q31" s="592"/>
      <c r="R31" s="593">
        <v>28941</v>
      </c>
      <c r="S31" s="594"/>
      <c r="T31" s="594"/>
      <c r="U31" s="594"/>
      <c r="V31" s="594"/>
      <c r="W31" s="594"/>
      <c r="X31" s="594"/>
      <c r="Y31" s="595"/>
      <c r="Z31" s="596">
        <v>0.4</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99.4</v>
      </c>
      <c r="BH31" s="619"/>
      <c r="BI31" s="619"/>
      <c r="BJ31" s="619"/>
      <c r="BK31" s="619"/>
      <c r="BL31" s="619"/>
      <c r="BM31" s="599">
        <v>97.2</v>
      </c>
      <c r="BN31" s="649"/>
      <c r="BO31" s="649"/>
      <c r="BP31" s="649"/>
      <c r="BQ31" s="650"/>
      <c r="BR31" s="648">
        <v>99.3</v>
      </c>
      <c r="BS31" s="619"/>
      <c r="BT31" s="619"/>
      <c r="BU31" s="619"/>
      <c r="BV31" s="619"/>
      <c r="BW31" s="619"/>
      <c r="BX31" s="599">
        <v>96.8</v>
      </c>
      <c r="BY31" s="649"/>
      <c r="BZ31" s="649"/>
      <c r="CA31" s="649"/>
      <c r="CB31" s="650"/>
      <c r="CD31" s="656"/>
      <c r="CE31" s="657"/>
      <c r="CF31" s="607" t="s">
        <v>294</v>
      </c>
      <c r="CG31" s="608"/>
      <c r="CH31" s="608"/>
      <c r="CI31" s="608"/>
      <c r="CJ31" s="608"/>
      <c r="CK31" s="608"/>
      <c r="CL31" s="608"/>
      <c r="CM31" s="608"/>
      <c r="CN31" s="608"/>
      <c r="CO31" s="608"/>
      <c r="CP31" s="608"/>
      <c r="CQ31" s="609"/>
      <c r="CR31" s="593">
        <v>87549</v>
      </c>
      <c r="CS31" s="619"/>
      <c r="CT31" s="619"/>
      <c r="CU31" s="619"/>
      <c r="CV31" s="619"/>
      <c r="CW31" s="619"/>
      <c r="CX31" s="619"/>
      <c r="CY31" s="620"/>
      <c r="CZ31" s="627">
        <v>1.2</v>
      </c>
      <c r="DA31" s="628"/>
      <c r="DB31" s="628"/>
      <c r="DC31" s="629"/>
      <c r="DD31" s="602">
        <v>87549</v>
      </c>
      <c r="DE31" s="619"/>
      <c r="DF31" s="619"/>
      <c r="DG31" s="619"/>
      <c r="DH31" s="619"/>
      <c r="DI31" s="619"/>
      <c r="DJ31" s="619"/>
      <c r="DK31" s="620"/>
      <c r="DL31" s="602">
        <v>87549</v>
      </c>
      <c r="DM31" s="619"/>
      <c r="DN31" s="619"/>
      <c r="DO31" s="619"/>
      <c r="DP31" s="619"/>
      <c r="DQ31" s="619"/>
      <c r="DR31" s="619"/>
      <c r="DS31" s="619"/>
      <c r="DT31" s="619"/>
      <c r="DU31" s="619"/>
      <c r="DV31" s="620"/>
      <c r="DW31" s="598">
        <v>1.8</v>
      </c>
      <c r="DX31" s="621"/>
      <c r="DY31" s="621"/>
      <c r="DZ31" s="621"/>
      <c r="EA31" s="621"/>
      <c r="EB31" s="621"/>
      <c r="EC31" s="622"/>
    </row>
    <row r="32" spans="2:133" ht="11.25" customHeight="1" x14ac:dyDescent="0.15">
      <c r="B32" s="590" t="s">
        <v>295</v>
      </c>
      <c r="C32" s="591"/>
      <c r="D32" s="591"/>
      <c r="E32" s="591"/>
      <c r="F32" s="591"/>
      <c r="G32" s="591"/>
      <c r="H32" s="591"/>
      <c r="I32" s="591"/>
      <c r="J32" s="591"/>
      <c r="K32" s="591"/>
      <c r="L32" s="591"/>
      <c r="M32" s="591"/>
      <c r="N32" s="591"/>
      <c r="O32" s="591"/>
      <c r="P32" s="591"/>
      <c r="Q32" s="592"/>
      <c r="R32" s="593">
        <v>407832</v>
      </c>
      <c r="S32" s="594"/>
      <c r="T32" s="594"/>
      <c r="U32" s="594"/>
      <c r="V32" s="594"/>
      <c r="W32" s="594"/>
      <c r="X32" s="594"/>
      <c r="Y32" s="595"/>
      <c r="Z32" s="596">
        <v>5.2</v>
      </c>
      <c r="AA32" s="596"/>
      <c r="AB32" s="596"/>
      <c r="AC32" s="596"/>
      <c r="AD32" s="597">
        <v>1118</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98.8</v>
      </c>
      <c r="BH32" s="661"/>
      <c r="BI32" s="661"/>
      <c r="BJ32" s="661"/>
      <c r="BK32" s="661"/>
      <c r="BL32" s="661"/>
      <c r="BM32" s="662">
        <v>91.3</v>
      </c>
      <c r="BN32" s="661"/>
      <c r="BO32" s="661"/>
      <c r="BP32" s="661"/>
      <c r="BQ32" s="663"/>
      <c r="BR32" s="660">
        <v>98.5</v>
      </c>
      <c r="BS32" s="661"/>
      <c r="BT32" s="661"/>
      <c r="BU32" s="661"/>
      <c r="BV32" s="661"/>
      <c r="BW32" s="661"/>
      <c r="BX32" s="662">
        <v>91</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1"/>
      <c r="DY32" s="621"/>
      <c r="DZ32" s="621"/>
      <c r="EA32" s="621"/>
      <c r="EB32" s="621"/>
      <c r="EC32" s="622"/>
    </row>
    <row r="33" spans="2:133" ht="11.25" customHeight="1" x14ac:dyDescent="0.15">
      <c r="B33" s="590" t="s">
        <v>298</v>
      </c>
      <c r="C33" s="591"/>
      <c r="D33" s="591"/>
      <c r="E33" s="591"/>
      <c r="F33" s="591"/>
      <c r="G33" s="591"/>
      <c r="H33" s="591"/>
      <c r="I33" s="591"/>
      <c r="J33" s="591"/>
      <c r="K33" s="591"/>
      <c r="L33" s="591"/>
      <c r="M33" s="591"/>
      <c r="N33" s="591"/>
      <c r="O33" s="591"/>
      <c r="P33" s="591"/>
      <c r="Q33" s="592"/>
      <c r="R33" s="593">
        <v>643300</v>
      </c>
      <c r="S33" s="594"/>
      <c r="T33" s="594"/>
      <c r="U33" s="594"/>
      <c r="V33" s="594"/>
      <c r="W33" s="594"/>
      <c r="X33" s="594"/>
      <c r="Y33" s="595"/>
      <c r="Z33" s="596">
        <v>8.1999999999999993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3648005</v>
      </c>
      <c r="CS33" s="619"/>
      <c r="CT33" s="619"/>
      <c r="CU33" s="619"/>
      <c r="CV33" s="619"/>
      <c r="CW33" s="619"/>
      <c r="CX33" s="619"/>
      <c r="CY33" s="620"/>
      <c r="CZ33" s="627">
        <v>48.1</v>
      </c>
      <c r="DA33" s="628"/>
      <c r="DB33" s="628"/>
      <c r="DC33" s="629"/>
      <c r="DD33" s="602">
        <v>2832677</v>
      </c>
      <c r="DE33" s="619"/>
      <c r="DF33" s="619"/>
      <c r="DG33" s="619"/>
      <c r="DH33" s="619"/>
      <c r="DI33" s="619"/>
      <c r="DJ33" s="619"/>
      <c r="DK33" s="620"/>
      <c r="DL33" s="602">
        <v>2246229</v>
      </c>
      <c r="DM33" s="619"/>
      <c r="DN33" s="619"/>
      <c r="DO33" s="619"/>
      <c r="DP33" s="619"/>
      <c r="DQ33" s="619"/>
      <c r="DR33" s="619"/>
      <c r="DS33" s="619"/>
      <c r="DT33" s="619"/>
      <c r="DU33" s="619"/>
      <c r="DV33" s="620"/>
      <c r="DW33" s="598">
        <v>47.3</v>
      </c>
      <c r="DX33" s="621"/>
      <c r="DY33" s="621"/>
      <c r="DZ33" s="621"/>
      <c r="EA33" s="621"/>
      <c r="EB33" s="621"/>
      <c r="EC33" s="622"/>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1091709</v>
      </c>
      <c r="CS34" s="594"/>
      <c r="CT34" s="594"/>
      <c r="CU34" s="594"/>
      <c r="CV34" s="594"/>
      <c r="CW34" s="594"/>
      <c r="CX34" s="594"/>
      <c r="CY34" s="595"/>
      <c r="CZ34" s="627">
        <v>14.4</v>
      </c>
      <c r="DA34" s="628"/>
      <c r="DB34" s="628"/>
      <c r="DC34" s="629"/>
      <c r="DD34" s="602">
        <v>848441</v>
      </c>
      <c r="DE34" s="594"/>
      <c r="DF34" s="594"/>
      <c r="DG34" s="594"/>
      <c r="DH34" s="594"/>
      <c r="DI34" s="594"/>
      <c r="DJ34" s="594"/>
      <c r="DK34" s="595"/>
      <c r="DL34" s="602">
        <v>620338</v>
      </c>
      <c r="DM34" s="594"/>
      <c r="DN34" s="594"/>
      <c r="DO34" s="594"/>
      <c r="DP34" s="594"/>
      <c r="DQ34" s="594"/>
      <c r="DR34" s="594"/>
      <c r="DS34" s="594"/>
      <c r="DT34" s="594"/>
      <c r="DU34" s="594"/>
      <c r="DV34" s="595"/>
      <c r="DW34" s="598">
        <v>13.1</v>
      </c>
      <c r="DX34" s="621"/>
      <c r="DY34" s="621"/>
      <c r="DZ34" s="621"/>
      <c r="EA34" s="621"/>
      <c r="EB34" s="621"/>
      <c r="EC34" s="622"/>
    </row>
    <row r="35" spans="2:133" ht="11.25" customHeight="1" x14ac:dyDescent="0.15">
      <c r="B35" s="590" t="s">
        <v>304</v>
      </c>
      <c r="C35" s="591"/>
      <c r="D35" s="591"/>
      <c r="E35" s="591"/>
      <c r="F35" s="591"/>
      <c r="G35" s="591"/>
      <c r="H35" s="591"/>
      <c r="I35" s="591"/>
      <c r="J35" s="591"/>
      <c r="K35" s="591"/>
      <c r="L35" s="591"/>
      <c r="M35" s="591"/>
      <c r="N35" s="591"/>
      <c r="O35" s="591"/>
      <c r="P35" s="591"/>
      <c r="Q35" s="592"/>
      <c r="R35" s="593">
        <v>313300</v>
      </c>
      <c r="S35" s="594"/>
      <c r="T35" s="594"/>
      <c r="U35" s="594"/>
      <c r="V35" s="594"/>
      <c r="W35" s="594"/>
      <c r="X35" s="594"/>
      <c r="Y35" s="595"/>
      <c r="Z35" s="596">
        <v>4</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1220225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105908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98871</v>
      </c>
      <c r="CS35" s="619"/>
      <c r="CT35" s="619"/>
      <c r="CU35" s="619"/>
      <c r="CV35" s="619"/>
      <c r="CW35" s="619"/>
      <c r="CX35" s="619"/>
      <c r="CY35" s="620"/>
      <c r="CZ35" s="627">
        <v>1.3</v>
      </c>
      <c r="DA35" s="628"/>
      <c r="DB35" s="628"/>
      <c r="DC35" s="629"/>
      <c r="DD35" s="602">
        <v>74314</v>
      </c>
      <c r="DE35" s="619"/>
      <c r="DF35" s="619"/>
      <c r="DG35" s="619"/>
      <c r="DH35" s="619"/>
      <c r="DI35" s="619"/>
      <c r="DJ35" s="619"/>
      <c r="DK35" s="620"/>
      <c r="DL35" s="602">
        <v>74314</v>
      </c>
      <c r="DM35" s="619"/>
      <c r="DN35" s="619"/>
      <c r="DO35" s="619"/>
      <c r="DP35" s="619"/>
      <c r="DQ35" s="619"/>
      <c r="DR35" s="619"/>
      <c r="DS35" s="619"/>
      <c r="DT35" s="619"/>
      <c r="DU35" s="619"/>
      <c r="DV35" s="620"/>
      <c r="DW35" s="598">
        <v>1.6</v>
      </c>
      <c r="DX35" s="621"/>
      <c r="DY35" s="621"/>
      <c r="DZ35" s="621"/>
      <c r="EA35" s="621"/>
      <c r="EB35" s="621"/>
      <c r="EC35" s="622"/>
    </row>
    <row r="36" spans="2:133" ht="11.25" customHeight="1" x14ac:dyDescent="0.15">
      <c r="B36" s="636" t="s">
        <v>308</v>
      </c>
      <c r="C36" s="637"/>
      <c r="D36" s="637"/>
      <c r="E36" s="637"/>
      <c r="F36" s="637"/>
      <c r="G36" s="637"/>
      <c r="H36" s="637"/>
      <c r="I36" s="637"/>
      <c r="J36" s="637"/>
      <c r="K36" s="637"/>
      <c r="L36" s="637"/>
      <c r="M36" s="637"/>
      <c r="N36" s="637"/>
      <c r="O36" s="637"/>
      <c r="P36" s="637"/>
      <c r="Q36" s="638"/>
      <c r="R36" s="665">
        <v>7868641</v>
      </c>
      <c r="S36" s="666"/>
      <c r="T36" s="666"/>
      <c r="U36" s="666"/>
      <c r="V36" s="666"/>
      <c r="W36" s="666"/>
      <c r="X36" s="666"/>
      <c r="Y36" s="667"/>
      <c r="Z36" s="668">
        <v>100</v>
      </c>
      <c r="AA36" s="668"/>
      <c r="AB36" s="668"/>
      <c r="AC36" s="668"/>
      <c r="AD36" s="669">
        <v>4440008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488757</v>
      </c>
      <c r="BA36" s="594"/>
      <c r="BB36" s="594"/>
      <c r="BC36" s="594"/>
      <c r="BD36" s="619"/>
      <c r="BE36" s="619"/>
      <c r="BF36" s="650"/>
      <c r="BG36" s="607" t="s">
        <v>310</v>
      </c>
      <c r="BH36" s="608"/>
      <c r="BI36" s="608"/>
      <c r="BJ36" s="608"/>
      <c r="BK36" s="608"/>
      <c r="BL36" s="608"/>
      <c r="BM36" s="608"/>
      <c r="BN36" s="608"/>
      <c r="BO36" s="608"/>
      <c r="BP36" s="608"/>
      <c r="BQ36" s="608"/>
      <c r="BR36" s="608"/>
      <c r="BS36" s="608"/>
      <c r="BT36" s="608"/>
      <c r="BU36" s="609"/>
      <c r="BV36" s="593">
        <v>98915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736930</v>
      </c>
      <c r="CS36" s="594"/>
      <c r="CT36" s="594"/>
      <c r="CU36" s="594"/>
      <c r="CV36" s="594"/>
      <c r="CW36" s="594"/>
      <c r="CX36" s="594"/>
      <c r="CY36" s="595"/>
      <c r="CZ36" s="627">
        <v>9.6999999999999993</v>
      </c>
      <c r="DA36" s="628"/>
      <c r="DB36" s="628"/>
      <c r="DC36" s="629"/>
      <c r="DD36" s="602">
        <v>616979</v>
      </c>
      <c r="DE36" s="594"/>
      <c r="DF36" s="594"/>
      <c r="DG36" s="594"/>
      <c r="DH36" s="594"/>
      <c r="DI36" s="594"/>
      <c r="DJ36" s="594"/>
      <c r="DK36" s="595"/>
      <c r="DL36" s="602">
        <v>501681</v>
      </c>
      <c r="DM36" s="594"/>
      <c r="DN36" s="594"/>
      <c r="DO36" s="594"/>
      <c r="DP36" s="594"/>
      <c r="DQ36" s="594"/>
      <c r="DR36" s="594"/>
      <c r="DS36" s="594"/>
      <c r="DT36" s="594"/>
      <c r="DU36" s="594"/>
      <c r="DV36" s="595"/>
      <c r="DW36" s="598">
        <v>10.6</v>
      </c>
      <c r="DX36" s="621"/>
      <c r="DY36" s="621"/>
      <c r="DZ36" s="621"/>
      <c r="EA36" s="621"/>
      <c r="EB36" s="621"/>
      <c r="EC36" s="622"/>
    </row>
    <row r="37" spans="2:133" ht="11.25" customHeight="1" x14ac:dyDescent="0.15">
      <c r="AQ37" s="672" t="s">
        <v>312</v>
      </c>
      <c r="AR37" s="673"/>
      <c r="AS37" s="673"/>
      <c r="AT37" s="673"/>
      <c r="AU37" s="673"/>
      <c r="AV37" s="673"/>
      <c r="AW37" s="673"/>
      <c r="AX37" s="673"/>
      <c r="AY37" s="674"/>
      <c r="AZ37" s="593">
        <v>1998</v>
      </c>
      <c r="BA37" s="594"/>
      <c r="BB37" s="594"/>
      <c r="BC37" s="594"/>
      <c r="BD37" s="619"/>
      <c r="BE37" s="619"/>
      <c r="BF37" s="650"/>
      <c r="BG37" s="607" t="s">
        <v>313</v>
      </c>
      <c r="BH37" s="608"/>
      <c r="BI37" s="608"/>
      <c r="BJ37" s="608"/>
      <c r="BK37" s="608"/>
      <c r="BL37" s="608"/>
      <c r="BM37" s="608"/>
      <c r="BN37" s="608"/>
      <c r="BO37" s="608"/>
      <c r="BP37" s="608"/>
      <c r="BQ37" s="608"/>
      <c r="BR37" s="608"/>
      <c r="BS37" s="608"/>
      <c r="BT37" s="608"/>
      <c r="BU37" s="609"/>
      <c r="BV37" s="593">
        <v>2513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384861</v>
      </c>
      <c r="CS37" s="619"/>
      <c r="CT37" s="619"/>
      <c r="CU37" s="619"/>
      <c r="CV37" s="619"/>
      <c r="CW37" s="619"/>
      <c r="CX37" s="619"/>
      <c r="CY37" s="620"/>
      <c r="CZ37" s="627">
        <v>5.0999999999999996</v>
      </c>
      <c r="DA37" s="628"/>
      <c r="DB37" s="628"/>
      <c r="DC37" s="629"/>
      <c r="DD37" s="602">
        <v>384861</v>
      </c>
      <c r="DE37" s="619"/>
      <c r="DF37" s="619"/>
      <c r="DG37" s="619"/>
      <c r="DH37" s="619"/>
      <c r="DI37" s="619"/>
      <c r="DJ37" s="619"/>
      <c r="DK37" s="620"/>
      <c r="DL37" s="602">
        <v>351280</v>
      </c>
      <c r="DM37" s="619"/>
      <c r="DN37" s="619"/>
      <c r="DO37" s="619"/>
      <c r="DP37" s="619"/>
      <c r="DQ37" s="619"/>
      <c r="DR37" s="619"/>
      <c r="DS37" s="619"/>
      <c r="DT37" s="619"/>
      <c r="DU37" s="619"/>
      <c r="DV37" s="620"/>
      <c r="DW37" s="598">
        <v>7.4</v>
      </c>
      <c r="DX37" s="621"/>
      <c r="DY37" s="621"/>
      <c r="DZ37" s="621"/>
      <c r="EA37" s="621"/>
      <c r="EB37" s="621"/>
      <c r="EC37" s="622"/>
    </row>
    <row r="38" spans="2:133" ht="11.25" customHeight="1" x14ac:dyDescent="0.15">
      <c r="AQ38" s="672" t="s">
        <v>315</v>
      </c>
      <c r="AR38" s="673"/>
      <c r="AS38" s="673"/>
      <c r="AT38" s="673"/>
      <c r="AU38" s="673"/>
      <c r="AV38" s="673"/>
      <c r="AW38" s="673"/>
      <c r="AX38" s="673"/>
      <c r="AY38" s="674"/>
      <c r="AZ38" s="593" t="s">
        <v>316</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4480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1218227</v>
      </c>
      <c r="CS38" s="594"/>
      <c r="CT38" s="594"/>
      <c r="CU38" s="594"/>
      <c r="CV38" s="594"/>
      <c r="CW38" s="594"/>
      <c r="CX38" s="594"/>
      <c r="CY38" s="595"/>
      <c r="CZ38" s="627">
        <v>16.100000000000001</v>
      </c>
      <c r="DA38" s="628"/>
      <c r="DB38" s="628"/>
      <c r="DC38" s="629"/>
      <c r="DD38" s="602">
        <v>1109643</v>
      </c>
      <c r="DE38" s="594"/>
      <c r="DF38" s="594"/>
      <c r="DG38" s="594"/>
      <c r="DH38" s="594"/>
      <c r="DI38" s="594"/>
      <c r="DJ38" s="594"/>
      <c r="DK38" s="595"/>
      <c r="DL38" s="602">
        <v>1049896</v>
      </c>
      <c r="DM38" s="594"/>
      <c r="DN38" s="594"/>
      <c r="DO38" s="594"/>
      <c r="DP38" s="594"/>
      <c r="DQ38" s="594"/>
      <c r="DR38" s="594"/>
      <c r="DS38" s="594"/>
      <c r="DT38" s="594"/>
      <c r="DU38" s="594"/>
      <c r="DV38" s="595"/>
      <c r="DW38" s="598">
        <v>22.1</v>
      </c>
      <c r="DX38" s="621"/>
      <c r="DY38" s="621"/>
      <c r="DZ38" s="621"/>
      <c r="EA38" s="621"/>
      <c r="EB38" s="621"/>
      <c r="EC38" s="622"/>
    </row>
    <row r="39" spans="2:133" ht="11.25" customHeight="1" x14ac:dyDescent="0.15">
      <c r="AQ39" s="672" t="s">
        <v>319</v>
      </c>
      <c r="AR39" s="673"/>
      <c r="AS39" s="673"/>
      <c r="AT39" s="673"/>
      <c r="AU39" s="673"/>
      <c r="AV39" s="673"/>
      <c r="AW39" s="673"/>
      <c r="AX39" s="673"/>
      <c r="AY39" s="674"/>
      <c r="AZ39" s="593" t="s">
        <v>316</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114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186387</v>
      </c>
      <c r="CS39" s="619"/>
      <c r="CT39" s="619"/>
      <c r="CU39" s="619"/>
      <c r="CV39" s="619"/>
      <c r="CW39" s="619"/>
      <c r="CX39" s="619"/>
      <c r="CY39" s="620"/>
      <c r="CZ39" s="627">
        <v>2.5</v>
      </c>
      <c r="DA39" s="628"/>
      <c r="DB39" s="628"/>
      <c r="DC39" s="629"/>
      <c r="DD39" s="602">
        <v>183300</v>
      </c>
      <c r="DE39" s="619"/>
      <c r="DF39" s="619"/>
      <c r="DG39" s="619"/>
      <c r="DH39" s="619"/>
      <c r="DI39" s="619"/>
      <c r="DJ39" s="619"/>
      <c r="DK39" s="620"/>
      <c r="DL39" s="602" t="s">
        <v>316</v>
      </c>
      <c r="DM39" s="619"/>
      <c r="DN39" s="619"/>
      <c r="DO39" s="619"/>
      <c r="DP39" s="619"/>
      <c r="DQ39" s="619"/>
      <c r="DR39" s="619"/>
      <c r="DS39" s="619"/>
      <c r="DT39" s="619"/>
      <c r="DU39" s="619"/>
      <c r="DV39" s="620"/>
      <c r="DW39" s="598" t="s">
        <v>316</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169599</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99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315881</v>
      </c>
      <c r="CS40" s="594"/>
      <c r="CT40" s="594"/>
      <c r="CU40" s="594"/>
      <c r="CV40" s="594"/>
      <c r="CW40" s="594"/>
      <c r="CX40" s="594"/>
      <c r="CY40" s="595"/>
      <c r="CZ40" s="627">
        <v>4.2</v>
      </c>
      <c r="DA40" s="628"/>
      <c r="DB40" s="628"/>
      <c r="DC40" s="629"/>
      <c r="DD40" s="602" t="s">
        <v>316</v>
      </c>
      <c r="DE40" s="594"/>
      <c r="DF40" s="594"/>
      <c r="DG40" s="594"/>
      <c r="DH40" s="594"/>
      <c r="DI40" s="594"/>
      <c r="DJ40" s="594"/>
      <c r="DK40" s="595"/>
      <c r="DL40" s="602" t="s">
        <v>316</v>
      </c>
      <c r="DM40" s="594"/>
      <c r="DN40" s="594"/>
      <c r="DO40" s="594"/>
      <c r="DP40" s="594"/>
      <c r="DQ40" s="594"/>
      <c r="DR40" s="594"/>
      <c r="DS40" s="594"/>
      <c r="DT40" s="594"/>
      <c r="DU40" s="594"/>
      <c r="DV40" s="595"/>
      <c r="DW40" s="598" t="s">
        <v>316</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559871</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294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19"/>
      <c r="CT41" s="619"/>
      <c r="CU41" s="619"/>
      <c r="CV41" s="619"/>
      <c r="CW41" s="619"/>
      <c r="CX41" s="619"/>
      <c r="CY41" s="620"/>
      <c r="CZ41" s="627" t="s">
        <v>329</v>
      </c>
      <c r="DA41" s="628"/>
      <c r="DB41" s="628"/>
      <c r="DC41" s="629"/>
      <c r="DD41" s="602" t="s">
        <v>329</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990551</v>
      </c>
      <c r="CS42" s="594"/>
      <c r="CT42" s="594"/>
      <c r="CU42" s="594"/>
      <c r="CV42" s="594"/>
      <c r="CW42" s="594"/>
      <c r="CX42" s="594"/>
      <c r="CY42" s="595"/>
      <c r="CZ42" s="627">
        <v>13.1</v>
      </c>
      <c r="DA42" s="686"/>
      <c r="DB42" s="686"/>
      <c r="DC42" s="687"/>
      <c r="DD42" s="602">
        <v>186655</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23238</v>
      </c>
      <c r="CS43" s="619"/>
      <c r="CT43" s="619"/>
      <c r="CU43" s="619"/>
      <c r="CV43" s="619"/>
      <c r="CW43" s="619"/>
      <c r="CX43" s="619"/>
      <c r="CY43" s="620"/>
      <c r="CZ43" s="627">
        <v>0.3</v>
      </c>
      <c r="DA43" s="628"/>
      <c r="DB43" s="628"/>
      <c r="DC43" s="629"/>
      <c r="DD43" s="602">
        <v>23238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9" t="s">
        <v>285</v>
      </c>
      <c r="CE44" s="700"/>
      <c r="CF44" s="590" t="s">
        <v>335</v>
      </c>
      <c r="CG44" s="591"/>
      <c r="CH44" s="591"/>
      <c r="CI44" s="591"/>
      <c r="CJ44" s="591"/>
      <c r="CK44" s="591"/>
      <c r="CL44" s="591"/>
      <c r="CM44" s="591"/>
      <c r="CN44" s="591"/>
      <c r="CO44" s="591"/>
      <c r="CP44" s="591"/>
      <c r="CQ44" s="592"/>
      <c r="CR44" s="593">
        <v>968628</v>
      </c>
      <c r="CS44" s="594"/>
      <c r="CT44" s="594"/>
      <c r="CU44" s="594"/>
      <c r="CV44" s="594"/>
      <c r="CW44" s="594"/>
      <c r="CX44" s="594"/>
      <c r="CY44" s="595"/>
      <c r="CZ44" s="627">
        <v>12.8</v>
      </c>
      <c r="DA44" s="686"/>
      <c r="DB44" s="686"/>
      <c r="DC44" s="687"/>
      <c r="DD44" s="602">
        <v>180658</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336</v>
      </c>
      <c r="CG45" s="591"/>
      <c r="CH45" s="591"/>
      <c r="CI45" s="591"/>
      <c r="CJ45" s="591"/>
      <c r="CK45" s="591"/>
      <c r="CL45" s="591"/>
      <c r="CM45" s="591"/>
      <c r="CN45" s="591"/>
      <c r="CO45" s="591"/>
      <c r="CP45" s="591"/>
      <c r="CQ45" s="592"/>
      <c r="CR45" s="593">
        <v>415207</v>
      </c>
      <c r="CS45" s="619"/>
      <c r="CT45" s="619"/>
      <c r="CU45" s="619"/>
      <c r="CV45" s="619"/>
      <c r="CW45" s="619"/>
      <c r="CX45" s="619"/>
      <c r="CY45" s="620"/>
      <c r="CZ45" s="627">
        <v>5.5</v>
      </c>
      <c r="DA45" s="628"/>
      <c r="DB45" s="628"/>
      <c r="DC45" s="629"/>
      <c r="DD45" s="602">
        <v>24828</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337</v>
      </c>
      <c r="CG46" s="591"/>
      <c r="CH46" s="591"/>
      <c r="CI46" s="591"/>
      <c r="CJ46" s="591"/>
      <c r="CK46" s="591"/>
      <c r="CL46" s="591"/>
      <c r="CM46" s="591"/>
      <c r="CN46" s="591"/>
      <c r="CO46" s="591"/>
      <c r="CP46" s="591"/>
      <c r="CQ46" s="592"/>
      <c r="CR46" s="593">
        <v>537560</v>
      </c>
      <c r="CS46" s="594"/>
      <c r="CT46" s="594"/>
      <c r="CU46" s="594"/>
      <c r="CV46" s="594"/>
      <c r="CW46" s="594"/>
      <c r="CX46" s="594"/>
      <c r="CY46" s="595"/>
      <c r="CZ46" s="627">
        <v>7.1</v>
      </c>
      <c r="DA46" s="686"/>
      <c r="DB46" s="686"/>
      <c r="DC46" s="687"/>
      <c r="DD46" s="602">
        <v>153569</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338</v>
      </c>
      <c r="CG47" s="591"/>
      <c r="CH47" s="591"/>
      <c r="CI47" s="591"/>
      <c r="CJ47" s="591"/>
      <c r="CK47" s="591"/>
      <c r="CL47" s="591"/>
      <c r="CM47" s="591"/>
      <c r="CN47" s="591"/>
      <c r="CO47" s="591"/>
      <c r="CP47" s="591"/>
      <c r="CQ47" s="592"/>
      <c r="CR47" s="593">
        <v>21923</v>
      </c>
      <c r="CS47" s="619"/>
      <c r="CT47" s="619"/>
      <c r="CU47" s="619"/>
      <c r="CV47" s="619"/>
      <c r="CW47" s="619"/>
      <c r="CX47" s="619"/>
      <c r="CY47" s="620"/>
      <c r="CZ47" s="627">
        <v>0.3</v>
      </c>
      <c r="DA47" s="628"/>
      <c r="DB47" s="628"/>
      <c r="DC47" s="629"/>
      <c r="DD47" s="602">
        <v>5997</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339</v>
      </c>
      <c r="CG48" s="591"/>
      <c r="CH48" s="591"/>
      <c r="CI48" s="591"/>
      <c r="CJ48" s="591"/>
      <c r="CK48" s="591"/>
      <c r="CL48" s="591"/>
      <c r="CM48" s="591"/>
      <c r="CN48" s="591"/>
      <c r="CO48" s="591"/>
      <c r="CP48" s="591"/>
      <c r="CQ48" s="592"/>
      <c r="CR48" s="593" t="s">
        <v>316</v>
      </c>
      <c r="CS48" s="594"/>
      <c r="CT48" s="594"/>
      <c r="CU48" s="594"/>
      <c r="CV48" s="594"/>
      <c r="CW48" s="594"/>
      <c r="CX48" s="594"/>
      <c r="CY48" s="595"/>
      <c r="CZ48" s="627" t="s">
        <v>316</v>
      </c>
      <c r="DA48" s="686"/>
      <c r="DB48" s="686"/>
      <c r="DC48" s="687"/>
      <c r="DD48" s="602" t="s">
        <v>316</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340</v>
      </c>
      <c r="CE49" s="637"/>
      <c r="CF49" s="637"/>
      <c r="CG49" s="637"/>
      <c r="CH49" s="637"/>
      <c r="CI49" s="637"/>
      <c r="CJ49" s="637"/>
      <c r="CK49" s="637"/>
      <c r="CL49" s="637"/>
      <c r="CM49" s="637"/>
      <c r="CN49" s="637"/>
      <c r="CO49" s="637"/>
      <c r="CP49" s="637"/>
      <c r="CQ49" s="638"/>
      <c r="CR49" s="665">
        <v>7588453</v>
      </c>
      <c r="CS49" s="661"/>
      <c r="CT49" s="661"/>
      <c r="CU49" s="661"/>
      <c r="CV49" s="661"/>
      <c r="CW49" s="661"/>
      <c r="CX49" s="661"/>
      <c r="CY49" s="688"/>
      <c r="CZ49" s="689">
        <v>100</v>
      </c>
      <c r="DA49" s="690"/>
      <c r="DB49" s="690"/>
      <c r="DC49" s="691"/>
      <c r="DD49" s="692">
        <v>5290003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7875</v>
      </c>
      <c r="R7" s="723"/>
      <c r="S7" s="723"/>
      <c r="T7" s="723"/>
      <c r="U7" s="723"/>
      <c r="V7" s="723">
        <v>7595</v>
      </c>
      <c r="W7" s="723"/>
      <c r="X7" s="723"/>
      <c r="Y7" s="723"/>
      <c r="Z7" s="723"/>
      <c r="AA7" s="723">
        <v>280</v>
      </c>
      <c r="AB7" s="723"/>
      <c r="AC7" s="723"/>
      <c r="AD7" s="723"/>
      <c r="AE7" s="724"/>
      <c r="AF7" s="725">
        <v>181</v>
      </c>
      <c r="AG7" s="726"/>
      <c r="AH7" s="726"/>
      <c r="AI7" s="726"/>
      <c r="AJ7" s="727"/>
      <c r="AK7" s="762">
        <v>405</v>
      </c>
      <c r="AL7" s="763"/>
      <c r="AM7" s="763"/>
      <c r="AN7" s="763"/>
      <c r="AO7" s="763"/>
      <c r="AP7" s="763">
        <v>7265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2</v>
      </c>
      <c r="CI7" s="760"/>
      <c r="CJ7" s="760"/>
      <c r="CK7" s="760"/>
      <c r="CL7" s="761"/>
      <c r="CM7" s="759">
        <v>70</v>
      </c>
      <c r="CN7" s="760"/>
      <c r="CO7" s="760"/>
      <c r="CP7" s="760"/>
      <c r="CQ7" s="761"/>
      <c r="CR7" s="759">
        <v>13</v>
      </c>
      <c r="CS7" s="760"/>
      <c r="CT7" s="760"/>
      <c r="CU7" s="760"/>
      <c r="CV7" s="761"/>
      <c r="CW7" s="759" t="s">
        <v>543</v>
      </c>
      <c r="CX7" s="760"/>
      <c r="CY7" s="760"/>
      <c r="CZ7" s="760"/>
      <c r="DA7" s="761"/>
      <c r="DB7" s="759" t="s">
        <v>543</v>
      </c>
      <c r="DC7" s="760"/>
      <c r="DD7" s="760"/>
      <c r="DE7" s="760"/>
      <c r="DF7" s="761"/>
      <c r="DG7" s="759" t="s">
        <v>543</v>
      </c>
      <c r="DH7" s="760"/>
      <c r="DI7" s="760"/>
      <c r="DJ7" s="760"/>
      <c r="DK7" s="761"/>
      <c r="DL7" s="759" t="s">
        <v>543</v>
      </c>
      <c r="DM7" s="760"/>
      <c r="DN7" s="760"/>
      <c r="DO7" s="760"/>
      <c r="DP7" s="761"/>
      <c r="DQ7" s="759" t="s">
        <v>543</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0</v>
      </c>
      <c r="CI8" s="770"/>
      <c r="CJ8" s="770"/>
      <c r="CK8" s="770"/>
      <c r="CL8" s="771"/>
      <c r="CM8" s="769">
        <v>100</v>
      </c>
      <c r="CN8" s="770"/>
      <c r="CO8" s="770"/>
      <c r="CP8" s="770"/>
      <c r="CQ8" s="771"/>
      <c r="CR8" s="769">
        <v>10</v>
      </c>
      <c r="CS8" s="770"/>
      <c r="CT8" s="770"/>
      <c r="CU8" s="770"/>
      <c r="CV8" s="771"/>
      <c r="CW8" s="769" t="s">
        <v>544</v>
      </c>
      <c r="CX8" s="770"/>
      <c r="CY8" s="770"/>
      <c r="CZ8" s="770"/>
      <c r="DA8" s="771"/>
      <c r="DB8" s="769" t="s">
        <v>544</v>
      </c>
      <c r="DC8" s="770"/>
      <c r="DD8" s="770"/>
      <c r="DE8" s="770"/>
      <c r="DF8" s="771"/>
      <c r="DG8" s="769" t="s">
        <v>543</v>
      </c>
      <c r="DH8" s="770"/>
      <c r="DI8" s="770"/>
      <c r="DJ8" s="770"/>
      <c r="DK8" s="771"/>
      <c r="DL8" s="769" t="s">
        <v>544</v>
      </c>
      <c r="DM8" s="770"/>
      <c r="DN8" s="770"/>
      <c r="DO8" s="770"/>
      <c r="DP8" s="771"/>
      <c r="DQ8" s="769" t="s">
        <v>546</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541</v>
      </c>
      <c r="BS9" s="756" t="s">
        <v>540</v>
      </c>
      <c r="BT9" s="757"/>
      <c r="BU9" s="757"/>
      <c r="BV9" s="757"/>
      <c r="BW9" s="757"/>
      <c r="BX9" s="757"/>
      <c r="BY9" s="757"/>
      <c r="BZ9" s="757"/>
      <c r="CA9" s="757"/>
      <c r="CB9" s="757"/>
      <c r="CC9" s="757"/>
      <c r="CD9" s="757"/>
      <c r="CE9" s="757"/>
      <c r="CF9" s="757"/>
      <c r="CG9" s="758"/>
      <c r="CH9" s="769">
        <v>-1</v>
      </c>
      <c r="CI9" s="770"/>
      <c r="CJ9" s="770"/>
      <c r="CK9" s="770"/>
      <c r="CL9" s="771"/>
      <c r="CM9" s="769">
        <v>162</v>
      </c>
      <c r="CN9" s="770"/>
      <c r="CO9" s="770"/>
      <c r="CP9" s="770"/>
      <c r="CQ9" s="771"/>
      <c r="CR9" s="769">
        <v>5</v>
      </c>
      <c r="CS9" s="770"/>
      <c r="CT9" s="770"/>
      <c r="CU9" s="770"/>
      <c r="CV9" s="771"/>
      <c r="CW9" s="769" t="s">
        <v>545</v>
      </c>
      <c r="CX9" s="770"/>
      <c r="CY9" s="770"/>
      <c r="CZ9" s="770"/>
      <c r="DA9" s="771"/>
      <c r="DB9" s="769" t="s">
        <v>545</v>
      </c>
      <c r="DC9" s="770"/>
      <c r="DD9" s="770"/>
      <c r="DE9" s="770"/>
      <c r="DF9" s="771"/>
      <c r="DG9" s="769">
        <v>390</v>
      </c>
      <c r="DH9" s="770"/>
      <c r="DI9" s="770"/>
      <c r="DJ9" s="770"/>
      <c r="DK9" s="771"/>
      <c r="DL9" s="769" t="s">
        <v>545</v>
      </c>
      <c r="DM9" s="770"/>
      <c r="DN9" s="770"/>
      <c r="DO9" s="770"/>
      <c r="DP9" s="771"/>
      <c r="DQ9" s="769">
        <v>264</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7875</v>
      </c>
      <c r="R23" s="782"/>
      <c r="S23" s="782"/>
      <c r="T23" s="782"/>
      <c r="U23" s="782"/>
      <c r="V23" s="782">
        <v>7595</v>
      </c>
      <c r="W23" s="782"/>
      <c r="X23" s="782"/>
      <c r="Y23" s="782"/>
      <c r="Z23" s="782"/>
      <c r="AA23" s="782">
        <v>280</v>
      </c>
      <c r="AB23" s="782"/>
      <c r="AC23" s="782"/>
      <c r="AD23" s="782"/>
      <c r="AE23" s="783"/>
      <c r="AF23" s="784">
        <v>181</v>
      </c>
      <c r="AG23" s="782"/>
      <c r="AH23" s="782"/>
      <c r="AI23" s="782"/>
      <c r="AJ23" s="785"/>
      <c r="AK23" s="786"/>
      <c r="AL23" s="787"/>
      <c r="AM23" s="787"/>
      <c r="AN23" s="787"/>
      <c r="AO23" s="787"/>
      <c r="AP23" s="782">
        <v>7265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2049</v>
      </c>
      <c r="R28" s="811"/>
      <c r="S28" s="811"/>
      <c r="T28" s="811"/>
      <c r="U28" s="811"/>
      <c r="V28" s="811">
        <v>1943</v>
      </c>
      <c r="W28" s="811"/>
      <c r="X28" s="811"/>
      <c r="Y28" s="811"/>
      <c r="Z28" s="811"/>
      <c r="AA28" s="811">
        <v>106</v>
      </c>
      <c r="AB28" s="811"/>
      <c r="AC28" s="811"/>
      <c r="AD28" s="811"/>
      <c r="AE28" s="812"/>
      <c r="AF28" s="813">
        <v>106</v>
      </c>
      <c r="AG28" s="811"/>
      <c r="AH28" s="811"/>
      <c r="AI28" s="811"/>
      <c r="AJ28" s="814"/>
      <c r="AK28" s="815">
        <v>140</v>
      </c>
      <c r="AL28" s="806"/>
      <c r="AM28" s="806"/>
      <c r="AN28" s="806"/>
      <c r="AO28" s="806"/>
      <c r="AP28" s="806" t="s">
        <v>473</v>
      </c>
      <c r="AQ28" s="806"/>
      <c r="AR28" s="806"/>
      <c r="AS28" s="806"/>
      <c r="AT28" s="806"/>
      <c r="AU28" s="806" t="s">
        <v>473</v>
      </c>
      <c r="AV28" s="806"/>
      <c r="AW28" s="806"/>
      <c r="AX28" s="806"/>
      <c r="AY28" s="806"/>
      <c r="AZ28" s="807" t="s">
        <v>473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1955</v>
      </c>
      <c r="R29" s="747"/>
      <c r="S29" s="747"/>
      <c r="T29" s="747"/>
      <c r="U29" s="747"/>
      <c r="V29" s="747">
        <v>1917</v>
      </c>
      <c r="W29" s="747"/>
      <c r="X29" s="747"/>
      <c r="Y29" s="747"/>
      <c r="Z29" s="747"/>
      <c r="AA29" s="747">
        <v>38</v>
      </c>
      <c r="AB29" s="747"/>
      <c r="AC29" s="747"/>
      <c r="AD29" s="747"/>
      <c r="AE29" s="748"/>
      <c r="AF29" s="749">
        <v>38</v>
      </c>
      <c r="AG29" s="750"/>
      <c r="AH29" s="750"/>
      <c r="AI29" s="750"/>
      <c r="AJ29" s="751"/>
      <c r="AK29" s="818">
        <v>298</v>
      </c>
      <c r="AL29" s="819"/>
      <c r="AM29" s="819"/>
      <c r="AN29" s="819"/>
      <c r="AO29" s="819"/>
      <c r="AP29" s="819" t="s">
        <v>473</v>
      </c>
      <c r="AQ29" s="819"/>
      <c r="AR29" s="819"/>
      <c r="AS29" s="819"/>
      <c r="AT29" s="819"/>
      <c r="AU29" s="819" t="s">
        <v>473</v>
      </c>
      <c r="AV29" s="819"/>
      <c r="AW29" s="819"/>
      <c r="AX29" s="819"/>
      <c r="AY29" s="819"/>
      <c r="AZ29" s="820" t="s">
        <v>473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196</v>
      </c>
      <c r="R30" s="747"/>
      <c r="S30" s="747"/>
      <c r="T30" s="747"/>
      <c r="U30" s="747"/>
      <c r="V30" s="747">
        <v>192</v>
      </c>
      <c r="W30" s="747"/>
      <c r="X30" s="747"/>
      <c r="Y30" s="747"/>
      <c r="Z30" s="747"/>
      <c r="AA30" s="747">
        <v>3</v>
      </c>
      <c r="AB30" s="747"/>
      <c r="AC30" s="747"/>
      <c r="AD30" s="747"/>
      <c r="AE30" s="748"/>
      <c r="AF30" s="749">
        <v>3</v>
      </c>
      <c r="AG30" s="750"/>
      <c r="AH30" s="750"/>
      <c r="AI30" s="750"/>
      <c r="AJ30" s="751"/>
      <c r="AK30" s="818">
        <v>65</v>
      </c>
      <c r="AL30" s="819"/>
      <c r="AM30" s="819"/>
      <c r="AN30" s="819"/>
      <c r="AO30" s="819"/>
      <c r="AP30" s="819" t="s">
        <v>473</v>
      </c>
      <c r="AQ30" s="819"/>
      <c r="AR30" s="819"/>
      <c r="AS30" s="819"/>
      <c r="AT30" s="819"/>
      <c r="AU30" s="819" t="s">
        <v>473</v>
      </c>
      <c r="AV30" s="819"/>
      <c r="AW30" s="819"/>
      <c r="AX30" s="819"/>
      <c r="AY30" s="819"/>
      <c r="AZ30" s="820" t="s">
        <v>473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517</v>
      </c>
      <c r="R31" s="747"/>
      <c r="S31" s="747"/>
      <c r="T31" s="747"/>
      <c r="U31" s="747"/>
      <c r="V31" s="747">
        <v>475</v>
      </c>
      <c r="W31" s="747"/>
      <c r="X31" s="747"/>
      <c r="Y31" s="747"/>
      <c r="Z31" s="747"/>
      <c r="AA31" s="747">
        <v>42</v>
      </c>
      <c r="AB31" s="747"/>
      <c r="AC31" s="747"/>
      <c r="AD31" s="747"/>
      <c r="AE31" s="748"/>
      <c r="AF31" s="749">
        <v>946</v>
      </c>
      <c r="AG31" s="750"/>
      <c r="AH31" s="750"/>
      <c r="AI31" s="750"/>
      <c r="AJ31" s="751"/>
      <c r="AK31" s="818">
        <v>2</v>
      </c>
      <c r="AL31" s="819"/>
      <c r="AM31" s="819"/>
      <c r="AN31" s="819"/>
      <c r="AO31" s="819"/>
      <c r="AP31" s="819">
        <v>912</v>
      </c>
      <c r="AQ31" s="819"/>
      <c r="AR31" s="819"/>
      <c r="AS31" s="819"/>
      <c r="AT31" s="819"/>
      <c r="AU31" s="819">
        <v>5</v>
      </c>
      <c r="AV31" s="819"/>
      <c r="AW31" s="819"/>
      <c r="AX31" s="819"/>
      <c r="AY31" s="819"/>
      <c r="AZ31" s="820" t="s">
        <v>473</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1064</v>
      </c>
      <c r="R32" s="747"/>
      <c r="S32" s="747"/>
      <c r="T32" s="747"/>
      <c r="U32" s="747"/>
      <c r="V32" s="747">
        <v>1062</v>
      </c>
      <c r="W32" s="747"/>
      <c r="X32" s="747"/>
      <c r="Y32" s="747"/>
      <c r="Z32" s="747"/>
      <c r="AA32" s="747">
        <v>3</v>
      </c>
      <c r="AB32" s="747"/>
      <c r="AC32" s="747"/>
      <c r="AD32" s="747"/>
      <c r="AE32" s="748"/>
      <c r="AF32" s="749">
        <v>0</v>
      </c>
      <c r="AG32" s="750"/>
      <c r="AH32" s="750"/>
      <c r="AI32" s="750"/>
      <c r="AJ32" s="751"/>
      <c r="AK32" s="818">
        <v>469</v>
      </c>
      <c r="AL32" s="819"/>
      <c r="AM32" s="819"/>
      <c r="AN32" s="819"/>
      <c r="AO32" s="819"/>
      <c r="AP32" s="819">
        <v>5299</v>
      </c>
      <c r="AQ32" s="819"/>
      <c r="AR32" s="819"/>
      <c r="AS32" s="819"/>
      <c r="AT32" s="819"/>
      <c r="AU32" s="819">
        <v>4467</v>
      </c>
      <c r="AV32" s="819"/>
      <c r="AW32" s="819"/>
      <c r="AX32" s="819"/>
      <c r="AY32" s="819"/>
      <c r="AZ32" s="820" t="s">
        <v>473</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384</v>
      </c>
      <c r="C33" s="744"/>
      <c r="D33" s="744"/>
      <c r="E33" s="744"/>
      <c r="F33" s="744"/>
      <c r="G33" s="744"/>
      <c r="H33" s="744"/>
      <c r="I33" s="744"/>
      <c r="J33" s="744"/>
      <c r="K33" s="744"/>
      <c r="L33" s="744"/>
      <c r="M33" s="744"/>
      <c r="N33" s="744"/>
      <c r="O33" s="744"/>
      <c r="P33" s="745"/>
      <c r="Q33" s="746">
        <v>26</v>
      </c>
      <c r="R33" s="747"/>
      <c r="S33" s="747"/>
      <c r="T33" s="747"/>
      <c r="U33" s="747"/>
      <c r="V33" s="747">
        <v>26</v>
      </c>
      <c r="W33" s="747"/>
      <c r="X33" s="747"/>
      <c r="Y33" s="747"/>
      <c r="Z33" s="747"/>
      <c r="AA33" s="747">
        <v>0</v>
      </c>
      <c r="AB33" s="747"/>
      <c r="AC33" s="747"/>
      <c r="AD33" s="747"/>
      <c r="AE33" s="748"/>
      <c r="AF33" s="749">
        <v>0</v>
      </c>
      <c r="AG33" s="750"/>
      <c r="AH33" s="750"/>
      <c r="AI33" s="750"/>
      <c r="AJ33" s="751"/>
      <c r="AK33" s="818">
        <v>20</v>
      </c>
      <c r="AL33" s="819"/>
      <c r="AM33" s="819"/>
      <c r="AN33" s="819"/>
      <c r="AO33" s="819"/>
      <c r="AP33" s="819">
        <v>148</v>
      </c>
      <c r="AQ33" s="819"/>
      <c r="AR33" s="819"/>
      <c r="AS33" s="819"/>
      <c r="AT33" s="819"/>
      <c r="AU33" s="819">
        <v>148</v>
      </c>
      <c r="AV33" s="819"/>
      <c r="AW33" s="819"/>
      <c r="AX33" s="819"/>
      <c r="AY33" s="819"/>
      <c r="AZ33" s="820" t="s">
        <v>473</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1093</v>
      </c>
      <c r="AG63" s="830"/>
      <c r="AH63" s="830"/>
      <c r="AI63" s="830"/>
      <c r="AJ63" s="831"/>
      <c r="AK63" s="832"/>
      <c r="AL63" s="827"/>
      <c r="AM63" s="827"/>
      <c r="AN63" s="827"/>
      <c r="AO63" s="827"/>
      <c r="AP63" s="830">
        <v>6359</v>
      </c>
      <c r="AQ63" s="830"/>
      <c r="AR63" s="830"/>
      <c r="AS63" s="830"/>
      <c r="AT63" s="830"/>
      <c r="AU63" s="830">
        <v>4620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1068</v>
      </c>
      <c r="R68" s="854"/>
      <c r="S68" s="854"/>
      <c r="T68" s="854"/>
      <c r="U68" s="854"/>
      <c r="V68" s="854">
        <v>1064</v>
      </c>
      <c r="W68" s="854"/>
      <c r="X68" s="854"/>
      <c r="Y68" s="854"/>
      <c r="Z68" s="854"/>
      <c r="AA68" s="854">
        <v>4</v>
      </c>
      <c r="AB68" s="854"/>
      <c r="AC68" s="854"/>
      <c r="AD68" s="854"/>
      <c r="AE68" s="854"/>
      <c r="AF68" s="854">
        <v>4</v>
      </c>
      <c r="AG68" s="854"/>
      <c r="AH68" s="854"/>
      <c r="AI68" s="854"/>
      <c r="AJ68" s="854"/>
      <c r="AK68" s="854" t="s">
        <v>542</v>
      </c>
      <c r="AL68" s="854"/>
      <c r="AM68" s="854"/>
      <c r="AN68" s="854"/>
      <c r="AO68" s="854"/>
      <c r="AP68" s="854" t="s">
        <v>473</v>
      </c>
      <c r="AQ68" s="854"/>
      <c r="AR68" s="854"/>
      <c r="AS68" s="854"/>
      <c r="AT68" s="854"/>
      <c r="AU68" s="854" t="s">
        <v>473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124</v>
      </c>
      <c r="R69" s="819"/>
      <c r="S69" s="819"/>
      <c r="T69" s="819"/>
      <c r="U69" s="819"/>
      <c r="V69" s="819">
        <v>111</v>
      </c>
      <c r="W69" s="819"/>
      <c r="X69" s="819"/>
      <c r="Y69" s="819"/>
      <c r="Z69" s="819"/>
      <c r="AA69" s="819">
        <v>12</v>
      </c>
      <c r="AB69" s="819"/>
      <c r="AC69" s="819"/>
      <c r="AD69" s="819"/>
      <c r="AE69" s="819"/>
      <c r="AF69" s="819">
        <v>12</v>
      </c>
      <c r="AG69" s="819"/>
      <c r="AH69" s="819"/>
      <c r="AI69" s="819"/>
      <c r="AJ69" s="819"/>
      <c r="AK69" s="819">
        <v>30</v>
      </c>
      <c r="AL69" s="819"/>
      <c r="AM69" s="819"/>
      <c r="AN69" s="819"/>
      <c r="AO69" s="819"/>
      <c r="AP69" s="819" t="s">
        <v>473</v>
      </c>
      <c r="AQ69" s="819"/>
      <c r="AR69" s="819"/>
      <c r="AS69" s="819"/>
      <c r="AT69" s="819"/>
      <c r="AU69" s="819" t="s">
        <v>473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v>8865</v>
      </c>
      <c r="R70" s="819"/>
      <c r="S70" s="819"/>
      <c r="T70" s="819"/>
      <c r="U70" s="819"/>
      <c r="V70" s="819">
        <v>8810</v>
      </c>
      <c r="W70" s="819"/>
      <c r="X70" s="819"/>
      <c r="Y70" s="819"/>
      <c r="Z70" s="819"/>
      <c r="AA70" s="819">
        <v>55</v>
      </c>
      <c r="AB70" s="819"/>
      <c r="AC70" s="819"/>
      <c r="AD70" s="819"/>
      <c r="AE70" s="819"/>
      <c r="AF70" s="819">
        <v>55</v>
      </c>
      <c r="AG70" s="819"/>
      <c r="AH70" s="819"/>
      <c r="AI70" s="819"/>
      <c r="AJ70" s="819"/>
      <c r="AK70" s="819">
        <v>1000</v>
      </c>
      <c r="AL70" s="819"/>
      <c r="AM70" s="819"/>
      <c r="AN70" s="819"/>
      <c r="AO70" s="819"/>
      <c r="AP70" s="819" t="s">
        <v>473</v>
      </c>
      <c r="AQ70" s="819"/>
      <c r="AR70" s="819"/>
      <c r="AS70" s="819"/>
      <c r="AT70" s="819"/>
      <c r="AU70" s="819" t="s">
        <v>473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532</v>
      </c>
      <c r="C71" s="862"/>
      <c r="D71" s="862"/>
      <c r="E71" s="862"/>
      <c r="F71" s="862"/>
      <c r="G71" s="862"/>
      <c r="H71" s="862"/>
      <c r="I71" s="862"/>
      <c r="J71" s="862"/>
      <c r="K71" s="862"/>
      <c r="L71" s="862"/>
      <c r="M71" s="862"/>
      <c r="N71" s="862"/>
      <c r="O71" s="862"/>
      <c r="P71" s="863"/>
      <c r="Q71" s="864">
        <v>2007</v>
      </c>
      <c r="R71" s="819"/>
      <c r="S71" s="819"/>
      <c r="T71" s="819"/>
      <c r="U71" s="819"/>
      <c r="V71" s="819">
        <v>1955</v>
      </c>
      <c r="W71" s="819"/>
      <c r="X71" s="819"/>
      <c r="Y71" s="819"/>
      <c r="Z71" s="819"/>
      <c r="AA71" s="819">
        <v>53</v>
      </c>
      <c r="AB71" s="819"/>
      <c r="AC71" s="819"/>
      <c r="AD71" s="819"/>
      <c r="AE71" s="819"/>
      <c r="AF71" s="819">
        <v>53</v>
      </c>
      <c r="AG71" s="819"/>
      <c r="AH71" s="819"/>
      <c r="AI71" s="819"/>
      <c r="AJ71" s="819"/>
      <c r="AK71" s="819">
        <v>29</v>
      </c>
      <c r="AL71" s="819"/>
      <c r="AM71" s="819"/>
      <c r="AN71" s="819"/>
      <c r="AO71" s="819"/>
      <c r="AP71" s="819">
        <v>1858</v>
      </c>
      <c r="AQ71" s="819"/>
      <c r="AR71" s="819"/>
      <c r="AS71" s="819"/>
      <c r="AT71" s="819"/>
      <c r="AU71" s="819">
        <v>157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3348</v>
      </c>
      <c r="R72" s="819"/>
      <c r="S72" s="819"/>
      <c r="T72" s="819"/>
      <c r="U72" s="819"/>
      <c r="V72" s="819">
        <v>3314</v>
      </c>
      <c r="W72" s="819"/>
      <c r="X72" s="819"/>
      <c r="Y72" s="819"/>
      <c r="Z72" s="819"/>
      <c r="AA72" s="819">
        <v>34</v>
      </c>
      <c r="AB72" s="819"/>
      <c r="AC72" s="819"/>
      <c r="AD72" s="819"/>
      <c r="AE72" s="819"/>
      <c r="AF72" s="819">
        <v>28</v>
      </c>
      <c r="AG72" s="819"/>
      <c r="AH72" s="819"/>
      <c r="AI72" s="819"/>
      <c r="AJ72" s="819"/>
      <c r="AK72" s="819">
        <v>168</v>
      </c>
      <c r="AL72" s="819"/>
      <c r="AM72" s="819"/>
      <c r="AN72" s="819"/>
      <c r="AO72" s="819"/>
      <c r="AP72" s="819">
        <v>806</v>
      </c>
      <c r="AQ72" s="819"/>
      <c r="AR72" s="819"/>
      <c r="AS72" s="819"/>
      <c r="AT72" s="819"/>
      <c r="AU72" s="819">
        <v>81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534</v>
      </c>
      <c r="C73" s="862"/>
      <c r="D73" s="862"/>
      <c r="E73" s="862"/>
      <c r="F73" s="862"/>
      <c r="G73" s="862"/>
      <c r="H73" s="862"/>
      <c r="I73" s="862"/>
      <c r="J73" s="862"/>
      <c r="K73" s="862"/>
      <c r="L73" s="862"/>
      <c r="M73" s="862"/>
      <c r="N73" s="862"/>
      <c r="O73" s="862"/>
      <c r="P73" s="863"/>
      <c r="Q73" s="864">
        <v>96</v>
      </c>
      <c r="R73" s="819"/>
      <c r="S73" s="819"/>
      <c r="T73" s="819"/>
      <c r="U73" s="819"/>
      <c r="V73" s="819">
        <v>92</v>
      </c>
      <c r="W73" s="819"/>
      <c r="X73" s="819"/>
      <c r="Y73" s="819"/>
      <c r="Z73" s="819"/>
      <c r="AA73" s="819">
        <v>4</v>
      </c>
      <c r="AB73" s="819"/>
      <c r="AC73" s="819"/>
      <c r="AD73" s="819"/>
      <c r="AE73" s="819"/>
      <c r="AF73" s="819">
        <v>4</v>
      </c>
      <c r="AG73" s="819"/>
      <c r="AH73" s="819"/>
      <c r="AI73" s="819"/>
      <c r="AJ73" s="819"/>
      <c r="AK73" s="819" t="s">
        <v>543</v>
      </c>
      <c r="AL73" s="819"/>
      <c r="AM73" s="819"/>
      <c r="AN73" s="819"/>
      <c r="AO73" s="819"/>
      <c r="AP73" s="819">
        <v>154</v>
      </c>
      <c r="AQ73" s="819"/>
      <c r="AR73" s="819"/>
      <c r="AS73" s="819"/>
      <c r="AT73" s="819"/>
      <c r="AU73" s="819">
        <v>35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535</v>
      </c>
      <c r="C74" s="862"/>
      <c r="D74" s="862"/>
      <c r="E74" s="862"/>
      <c r="F74" s="862"/>
      <c r="G74" s="862"/>
      <c r="H74" s="862"/>
      <c r="I74" s="862"/>
      <c r="J74" s="862"/>
      <c r="K74" s="862"/>
      <c r="L74" s="862"/>
      <c r="M74" s="862"/>
      <c r="N74" s="862"/>
      <c r="O74" s="862"/>
      <c r="P74" s="863"/>
      <c r="Q74" s="864">
        <v>24</v>
      </c>
      <c r="R74" s="819"/>
      <c r="S74" s="819"/>
      <c r="T74" s="819"/>
      <c r="U74" s="819"/>
      <c r="V74" s="819">
        <v>24</v>
      </c>
      <c r="W74" s="819"/>
      <c r="X74" s="819"/>
      <c r="Y74" s="819"/>
      <c r="Z74" s="819"/>
      <c r="AA74" s="819">
        <v>1</v>
      </c>
      <c r="AB74" s="819"/>
      <c r="AC74" s="819"/>
      <c r="AD74" s="819"/>
      <c r="AE74" s="819"/>
      <c r="AF74" s="819" t="s">
        <v>543</v>
      </c>
      <c r="AG74" s="819"/>
      <c r="AH74" s="819"/>
      <c r="AI74" s="819"/>
      <c r="AJ74" s="819"/>
      <c r="AK74" s="819">
        <v>3</v>
      </c>
      <c r="AL74" s="819"/>
      <c r="AM74" s="819"/>
      <c r="AN74" s="819"/>
      <c r="AO74" s="819"/>
      <c r="AP74" s="819">
        <v>423</v>
      </c>
      <c r="AQ74" s="819"/>
      <c r="AR74" s="819"/>
      <c r="AS74" s="819"/>
      <c r="AT74" s="819"/>
      <c r="AU74" s="819" t="s">
        <v>543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536</v>
      </c>
      <c r="C75" s="862"/>
      <c r="D75" s="862"/>
      <c r="E75" s="862"/>
      <c r="F75" s="862"/>
      <c r="G75" s="862"/>
      <c r="H75" s="862"/>
      <c r="I75" s="862"/>
      <c r="J75" s="862"/>
      <c r="K75" s="862"/>
      <c r="L75" s="862"/>
      <c r="M75" s="862"/>
      <c r="N75" s="862"/>
      <c r="O75" s="862"/>
      <c r="P75" s="863"/>
      <c r="Q75" s="867">
        <v>1193</v>
      </c>
      <c r="R75" s="868"/>
      <c r="S75" s="868"/>
      <c r="T75" s="868"/>
      <c r="U75" s="818"/>
      <c r="V75" s="869">
        <v>1162</v>
      </c>
      <c r="W75" s="868"/>
      <c r="X75" s="868"/>
      <c r="Y75" s="868"/>
      <c r="Z75" s="818"/>
      <c r="AA75" s="869">
        <v>31</v>
      </c>
      <c r="AB75" s="868"/>
      <c r="AC75" s="868"/>
      <c r="AD75" s="868"/>
      <c r="AE75" s="818"/>
      <c r="AF75" s="869">
        <v>31</v>
      </c>
      <c r="AG75" s="868"/>
      <c r="AH75" s="868"/>
      <c r="AI75" s="868"/>
      <c r="AJ75" s="818"/>
      <c r="AK75" s="869" t="s">
        <v>543</v>
      </c>
      <c r="AL75" s="868"/>
      <c r="AM75" s="868"/>
      <c r="AN75" s="868"/>
      <c r="AO75" s="818"/>
      <c r="AP75" s="869" t="s">
        <v>473</v>
      </c>
      <c r="AQ75" s="868"/>
      <c r="AR75" s="868"/>
      <c r="AS75" s="868"/>
      <c r="AT75" s="818"/>
      <c r="AU75" s="869" t="s">
        <v>473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537</v>
      </c>
      <c r="C76" s="862"/>
      <c r="D76" s="862"/>
      <c r="E76" s="862"/>
      <c r="F76" s="862"/>
      <c r="G76" s="862"/>
      <c r="H76" s="862"/>
      <c r="I76" s="862"/>
      <c r="J76" s="862"/>
      <c r="K76" s="862"/>
      <c r="L76" s="862"/>
      <c r="M76" s="862"/>
      <c r="N76" s="862"/>
      <c r="O76" s="862"/>
      <c r="P76" s="863"/>
      <c r="Q76" s="867">
        <v>155797</v>
      </c>
      <c r="R76" s="868"/>
      <c r="S76" s="868"/>
      <c r="T76" s="868"/>
      <c r="U76" s="818"/>
      <c r="V76" s="869">
        <v>149476</v>
      </c>
      <c r="W76" s="868"/>
      <c r="X76" s="868"/>
      <c r="Y76" s="868"/>
      <c r="Z76" s="818"/>
      <c r="AA76" s="869">
        <v>6320</v>
      </c>
      <c r="AB76" s="868"/>
      <c r="AC76" s="868"/>
      <c r="AD76" s="868"/>
      <c r="AE76" s="818"/>
      <c r="AF76" s="869">
        <v>6320</v>
      </c>
      <c r="AG76" s="868"/>
      <c r="AH76" s="868"/>
      <c r="AI76" s="868"/>
      <c r="AJ76" s="818"/>
      <c r="AK76" s="869">
        <v>1125</v>
      </c>
      <c r="AL76" s="868"/>
      <c r="AM76" s="868"/>
      <c r="AN76" s="868"/>
      <c r="AO76" s="818"/>
      <c r="AP76" s="869" t="s">
        <v>473</v>
      </c>
      <c r="AQ76" s="868"/>
      <c r="AR76" s="868"/>
      <c r="AS76" s="868"/>
      <c r="AT76" s="818"/>
      <c r="AU76" s="869" t="s">
        <v>473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6507</v>
      </c>
      <c r="AG88" s="830"/>
      <c r="AH88" s="830"/>
      <c r="AI88" s="830"/>
      <c r="AJ88" s="830"/>
      <c r="AK88" s="827"/>
      <c r="AL88" s="827"/>
      <c r="AM88" s="827"/>
      <c r="AN88" s="827"/>
      <c r="AO88" s="827"/>
      <c r="AP88" s="830">
        <v>3241</v>
      </c>
      <c r="AQ88" s="830"/>
      <c r="AR88" s="830"/>
      <c r="AS88" s="830"/>
      <c r="AT88" s="830"/>
      <c r="AU88" s="830">
        <v>273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28</v>
      </c>
      <c r="CS102" s="838"/>
      <c r="CT102" s="838"/>
      <c r="CU102" s="838"/>
      <c r="CV102" s="881"/>
      <c r="CW102" s="880" t="s">
        <v>543</v>
      </c>
      <c r="CX102" s="838"/>
      <c r="CY102" s="838"/>
      <c r="CZ102" s="838"/>
      <c r="DA102" s="881"/>
      <c r="DB102" s="880" t="s">
        <v>543</v>
      </c>
      <c r="DC102" s="838"/>
      <c r="DD102" s="838"/>
      <c r="DE102" s="838"/>
      <c r="DF102" s="881"/>
      <c r="DG102" s="880">
        <v>390</v>
      </c>
      <c r="DH102" s="838"/>
      <c r="DI102" s="838"/>
      <c r="DJ102" s="838"/>
      <c r="DK102" s="881"/>
      <c r="DL102" s="880" t="s">
        <v>543</v>
      </c>
      <c r="DM102" s="838"/>
      <c r="DN102" s="838"/>
      <c r="DO102" s="838"/>
      <c r="DP102" s="881"/>
      <c r="DQ102" s="880">
        <v>264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877642</v>
      </c>
      <c r="AB110" s="890"/>
      <c r="AC110" s="890"/>
      <c r="AD110" s="890"/>
      <c r="AE110" s="891"/>
      <c r="AF110" s="892">
        <v>878343</v>
      </c>
      <c r="AG110" s="890"/>
      <c r="AH110" s="890"/>
      <c r="AI110" s="890"/>
      <c r="AJ110" s="891"/>
      <c r="AK110" s="892">
        <v>875542</v>
      </c>
      <c r="AL110" s="890"/>
      <c r="AM110" s="890"/>
      <c r="AN110" s="890"/>
      <c r="AO110" s="891"/>
      <c r="AP110" s="893">
        <v>21.9</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7463885</v>
      </c>
      <c r="BR110" s="927"/>
      <c r="BS110" s="927"/>
      <c r="BT110" s="927"/>
      <c r="BU110" s="927"/>
      <c r="BV110" s="927">
        <v>7409789</v>
      </c>
      <c r="BW110" s="927"/>
      <c r="BX110" s="927"/>
      <c r="BY110" s="927"/>
      <c r="BZ110" s="927"/>
      <c r="CA110" s="927">
        <v>7265096</v>
      </c>
      <c r="CB110" s="927"/>
      <c r="CC110" s="927"/>
      <c r="CD110" s="927"/>
      <c r="CE110" s="927"/>
      <c r="CF110" s="941">
        <v>181.4</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229016</v>
      </c>
      <c r="BR111" s="920"/>
      <c r="BS111" s="920"/>
      <c r="BT111" s="920"/>
      <c r="BU111" s="920"/>
      <c r="BV111" s="920">
        <v>196943</v>
      </c>
      <c r="BW111" s="920"/>
      <c r="BX111" s="920"/>
      <c r="BY111" s="920"/>
      <c r="BZ111" s="920"/>
      <c r="CA111" s="920">
        <v>177709</v>
      </c>
      <c r="CB111" s="920"/>
      <c r="CC111" s="920"/>
      <c r="CD111" s="920"/>
      <c r="CE111" s="920"/>
      <c r="CF111" s="914">
        <v>4.4000000000000004</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4946385</v>
      </c>
      <c r="BR112" s="920"/>
      <c r="BS112" s="920"/>
      <c r="BT112" s="920"/>
      <c r="BU112" s="920"/>
      <c r="BV112" s="920">
        <v>4809430</v>
      </c>
      <c r="BW112" s="920"/>
      <c r="BX112" s="920"/>
      <c r="BY112" s="920"/>
      <c r="BZ112" s="920"/>
      <c r="CA112" s="920">
        <v>4619673</v>
      </c>
      <c r="CB112" s="920"/>
      <c r="CC112" s="920"/>
      <c r="CD112" s="920"/>
      <c r="CE112" s="920"/>
      <c r="CF112" s="914">
        <v>115.4</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461887</v>
      </c>
      <c r="AB113" s="934"/>
      <c r="AC113" s="934"/>
      <c r="AD113" s="934"/>
      <c r="AE113" s="935"/>
      <c r="AF113" s="936">
        <v>456201</v>
      </c>
      <c r="AG113" s="934"/>
      <c r="AH113" s="934"/>
      <c r="AI113" s="934"/>
      <c r="AJ113" s="935"/>
      <c r="AK113" s="936">
        <v>461454</v>
      </c>
      <c r="AL113" s="934"/>
      <c r="AM113" s="934"/>
      <c r="AN113" s="934"/>
      <c r="AO113" s="935"/>
      <c r="AP113" s="937">
        <v>11.5</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276276</v>
      </c>
      <c r="BR113" s="920"/>
      <c r="BS113" s="920"/>
      <c r="BT113" s="920"/>
      <c r="BU113" s="920"/>
      <c r="BV113" s="920">
        <v>303301</v>
      </c>
      <c r="BW113" s="920"/>
      <c r="BX113" s="920"/>
      <c r="BY113" s="920"/>
      <c r="BZ113" s="920"/>
      <c r="CA113" s="920">
        <v>272699</v>
      </c>
      <c r="CB113" s="920"/>
      <c r="CC113" s="920"/>
      <c r="CD113" s="920"/>
      <c r="CE113" s="920"/>
      <c r="CF113" s="914">
        <v>6.8</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38988</v>
      </c>
      <c r="AB114" s="959"/>
      <c r="AC114" s="959"/>
      <c r="AD114" s="959"/>
      <c r="AE114" s="960"/>
      <c r="AF114" s="961">
        <v>46444</v>
      </c>
      <c r="AG114" s="959"/>
      <c r="AH114" s="959"/>
      <c r="AI114" s="959"/>
      <c r="AJ114" s="960"/>
      <c r="AK114" s="961">
        <v>50991</v>
      </c>
      <c r="AL114" s="959"/>
      <c r="AM114" s="959"/>
      <c r="AN114" s="959"/>
      <c r="AO114" s="960"/>
      <c r="AP114" s="962">
        <v>1.3</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1611460</v>
      </c>
      <c r="BR114" s="920"/>
      <c r="BS114" s="920"/>
      <c r="BT114" s="920"/>
      <c r="BU114" s="920"/>
      <c r="BV114" s="920">
        <v>1557657</v>
      </c>
      <c r="BW114" s="920"/>
      <c r="BX114" s="920"/>
      <c r="BY114" s="920"/>
      <c r="BZ114" s="920"/>
      <c r="CA114" s="920">
        <v>1424197</v>
      </c>
      <c r="CB114" s="920"/>
      <c r="CC114" s="920"/>
      <c r="CD114" s="920"/>
      <c r="CE114" s="920"/>
      <c r="CF114" s="914">
        <v>35.6</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8799</v>
      </c>
      <c r="AB115" s="934"/>
      <c r="AC115" s="934"/>
      <c r="AD115" s="934"/>
      <c r="AE115" s="935"/>
      <c r="AF115" s="936">
        <v>21922</v>
      </c>
      <c r="AG115" s="934"/>
      <c r="AH115" s="934"/>
      <c r="AI115" s="934"/>
      <c r="AJ115" s="935"/>
      <c r="AK115" s="936">
        <v>19234</v>
      </c>
      <c r="AL115" s="934"/>
      <c r="AM115" s="934"/>
      <c r="AN115" s="934"/>
      <c r="AO115" s="935"/>
      <c r="AP115" s="937">
        <v>0.5</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327146</v>
      </c>
      <c r="BR115" s="920"/>
      <c r="BS115" s="920"/>
      <c r="BT115" s="920"/>
      <c r="BU115" s="920"/>
      <c r="BV115" s="920">
        <v>251272</v>
      </c>
      <c r="BW115" s="920"/>
      <c r="BX115" s="920"/>
      <c r="BY115" s="920"/>
      <c r="BZ115" s="920"/>
      <c r="CA115" s="920">
        <v>267782</v>
      </c>
      <c r="CB115" s="920"/>
      <c r="CC115" s="920"/>
      <c r="CD115" s="920"/>
      <c r="CE115" s="920"/>
      <c r="CF115" s="914">
        <v>6.7</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217994</v>
      </c>
      <c r="DH116" s="959"/>
      <c r="DI116" s="959"/>
      <c r="DJ116" s="959"/>
      <c r="DK116" s="960"/>
      <c r="DL116" s="961">
        <v>196943</v>
      </c>
      <c r="DM116" s="959"/>
      <c r="DN116" s="959"/>
      <c r="DO116" s="959"/>
      <c r="DP116" s="960"/>
      <c r="DQ116" s="961">
        <v>177709</v>
      </c>
      <c r="DR116" s="959"/>
      <c r="DS116" s="959"/>
      <c r="DT116" s="959"/>
      <c r="DU116" s="960"/>
      <c r="DV116" s="962">
        <v>4.4000000000000004</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1387316</v>
      </c>
      <c r="AB117" s="966"/>
      <c r="AC117" s="966"/>
      <c r="AD117" s="966"/>
      <c r="AE117" s="967"/>
      <c r="AF117" s="965">
        <v>1402910</v>
      </c>
      <c r="AG117" s="966"/>
      <c r="AH117" s="966"/>
      <c r="AI117" s="966"/>
      <c r="AJ117" s="967"/>
      <c r="AK117" s="965">
        <v>1407221</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428</v>
      </c>
      <c r="BP118" s="994"/>
      <c r="BQ118" s="985">
        <v>14854168</v>
      </c>
      <c r="BR118" s="986"/>
      <c r="BS118" s="986"/>
      <c r="BT118" s="986"/>
      <c r="BU118" s="986"/>
      <c r="BV118" s="986">
        <v>14528392</v>
      </c>
      <c r="BW118" s="986"/>
      <c r="BX118" s="986"/>
      <c r="BY118" s="986"/>
      <c r="BZ118" s="986"/>
      <c r="CA118" s="986">
        <v>14027156</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2020574</v>
      </c>
      <c r="BR119" s="927"/>
      <c r="BS119" s="927"/>
      <c r="BT119" s="927"/>
      <c r="BU119" s="927"/>
      <c r="BV119" s="927">
        <v>2104934</v>
      </c>
      <c r="BW119" s="927"/>
      <c r="BX119" s="927"/>
      <c r="BY119" s="927"/>
      <c r="BZ119" s="927"/>
      <c r="CA119" s="927">
        <v>2105400</v>
      </c>
      <c r="CB119" s="927"/>
      <c r="CC119" s="927"/>
      <c r="CD119" s="927"/>
      <c r="CE119" s="927"/>
      <c r="CF119" s="941">
        <v>52.6</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11022</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1448384</v>
      </c>
      <c r="BR120" s="920"/>
      <c r="BS120" s="920"/>
      <c r="BT120" s="920"/>
      <c r="BU120" s="920"/>
      <c r="BV120" s="920">
        <v>1378984</v>
      </c>
      <c r="BW120" s="920"/>
      <c r="BX120" s="920"/>
      <c r="BY120" s="920"/>
      <c r="BZ120" s="920"/>
      <c r="CA120" s="920">
        <v>1291038</v>
      </c>
      <c r="CB120" s="920"/>
      <c r="CC120" s="920"/>
      <c r="CD120" s="920"/>
      <c r="CE120" s="920"/>
      <c r="CF120" s="914">
        <v>32.200000000000003</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4761868</v>
      </c>
      <c r="DH120" s="927"/>
      <c r="DI120" s="927"/>
      <c r="DJ120" s="927"/>
      <c r="DK120" s="927"/>
      <c r="DL120" s="927">
        <v>4635891</v>
      </c>
      <c r="DM120" s="927"/>
      <c r="DN120" s="927"/>
      <c r="DO120" s="927"/>
      <c r="DP120" s="927"/>
      <c r="DQ120" s="927">
        <v>4466678</v>
      </c>
      <c r="DR120" s="927"/>
      <c r="DS120" s="927"/>
      <c r="DT120" s="927"/>
      <c r="DU120" s="927"/>
      <c r="DV120" s="928">
        <v>111.5</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7626141</v>
      </c>
      <c r="BR121" s="986"/>
      <c r="BS121" s="986"/>
      <c r="BT121" s="986"/>
      <c r="BU121" s="986"/>
      <c r="BV121" s="986">
        <v>6193281</v>
      </c>
      <c r="BW121" s="986"/>
      <c r="BX121" s="986"/>
      <c r="BY121" s="986"/>
      <c r="BZ121" s="986"/>
      <c r="CA121" s="986">
        <v>7620750</v>
      </c>
      <c r="CB121" s="986"/>
      <c r="CC121" s="986"/>
      <c r="CD121" s="986"/>
      <c r="CE121" s="986"/>
      <c r="CF121" s="1024">
        <v>190.3</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171397</v>
      </c>
      <c r="DH121" s="920"/>
      <c r="DI121" s="920"/>
      <c r="DJ121" s="920"/>
      <c r="DK121" s="920"/>
      <c r="DL121" s="920">
        <v>160089</v>
      </c>
      <c r="DM121" s="920"/>
      <c r="DN121" s="920"/>
      <c r="DO121" s="920"/>
      <c r="DP121" s="920"/>
      <c r="DQ121" s="920">
        <v>148434</v>
      </c>
      <c r="DR121" s="920"/>
      <c r="DS121" s="920"/>
      <c r="DT121" s="920"/>
      <c r="DU121" s="920"/>
      <c r="DV121" s="921">
        <v>3.7</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437</v>
      </c>
      <c r="BP122" s="994"/>
      <c r="BQ122" s="1034">
        <v>11095099</v>
      </c>
      <c r="BR122" s="1035"/>
      <c r="BS122" s="1035"/>
      <c r="BT122" s="1035"/>
      <c r="BU122" s="1035"/>
      <c r="BV122" s="1035">
        <v>9677199</v>
      </c>
      <c r="BW122" s="1035"/>
      <c r="BX122" s="1035"/>
      <c r="BY122" s="1035"/>
      <c r="BZ122" s="1035"/>
      <c r="CA122" s="1035">
        <v>11017188</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v>13120</v>
      </c>
      <c r="DH122" s="920"/>
      <c r="DI122" s="920"/>
      <c r="DJ122" s="920"/>
      <c r="DK122" s="920"/>
      <c r="DL122" s="920">
        <v>13450</v>
      </c>
      <c r="DM122" s="920"/>
      <c r="DN122" s="920"/>
      <c r="DO122" s="920"/>
      <c r="DP122" s="920"/>
      <c r="DQ122" s="920">
        <v>4561</v>
      </c>
      <c r="DR122" s="920"/>
      <c r="DS122" s="920"/>
      <c r="DT122" s="920"/>
      <c r="DU122" s="920"/>
      <c r="DV122" s="921">
        <v>0.1</v>
      </c>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91.3</v>
      </c>
      <c r="BR123" s="1027"/>
      <c r="BS123" s="1027"/>
      <c r="BT123" s="1027"/>
      <c r="BU123" s="1027"/>
      <c r="BV123" s="1027">
        <v>119</v>
      </c>
      <c r="BW123" s="1027"/>
      <c r="BX123" s="1027"/>
      <c r="BY123" s="1027"/>
      <c r="BZ123" s="1027"/>
      <c r="CA123" s="1027">
        <v>75.099999999999994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8799</v>
      </c>
      <c r="AB126" s="959"/>
      <c r="AC126" s="959"/>
      <c r="AD126" s="959"/>
      <c r="AE126" s="960"/>
      <c r="AF126" s="961">
        <v>21922</v>
      </c>
      <c r="AG126" s="959"/>
      <c r="AH126" s="959"/>
      <c r="AI126" s="959"/>
      <c r="AJ126" s="960"/>
      <c r="AK126" s="961">
        <v>19234</v>
      </c>
      <c r="AL126" s="959"/>
      <c r="AM126" s="959"/>
      <c r="AN126" s="959"/>
      <c r="AO126" s="960"/>
      <c r="AP126" s="962">
        <v>0.5</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v>324596</v>
      </c>
      <c r="DH126" s="920"/>
      <c r="DI126" s="920"/>
      <c r="DJ126" s="920"/>
      <c r="DK126" s="920"/>
      <c r="DL126" s="920">
        <v>248207</v>
      </c>
      <c r="DM126" s="920"/>
      <c r="DN126" s="920"/>
      <c r="DO126" s="920"/>
      <c r="DP126" s="920"/>
      <c r="DQ126" s="920">
        <v>264092</v>
      </c>
      <c r="DR126" s="920"/>
      <c r="DS126" s="920"/>
      <c r="DT126" s="920"/>
      <c r="DU126" s="920"/>
      <c r="DV126" s="921">
        <v>6.6</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v>2550</v>
      </c>
      <c r="DH127" s="1048"/>
      <c r="DI127" s="1048"/>
      <c r="DJ127" s="1048"/>
      <c r="DK127" s="1048"/>
      <c r="DL127" s="1048">
        <v>3065</v>
      </c>
      <c r="DM127" s="1048"/>
      <c r="DN127" s="1048"/>
      <c r="DO127" s="1048"/>
      <c r="DP127" s="1048"/>
      <c r="DQ127" s="1048">
        <v>3690</v>
      </c>
      <c r="DR127" s="1048"/>
      <c r="DS127" s="1048"/>
      <c r="DT127" s="1048"/>
      <c r="DU127" s="1048"/>
      <c r="DV127" s="1049">
        <v>0.1</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153743</v>
      </c>
      <c r="AB128" s="1090"/>
      <c r="AC128" s="1090"/>
      <c r="AD128" s="1090"/>
      <c r="AE128" s="1091"/>
      <c r="AF128" s="1092">
        <v>154717</v>
      </c>
      <c r="AG128" s="1090"/>
      <c r="AH128" s="1090"/>
      <c r="AI128" s="1090"/>
      <c r="AJ128" s="1091"/>
      <c r="AK128" s="1092">
        <v>154799</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4813900</v>
      </c>
      <c r="AB129" s="959"/>
      <c r="AC129" s="959"/>
      <c r="AD129" s="959"/>
      <c r="AE129" s="960"/>
      <c r="AF129" s="961">
        <v>4777904</v>
      </c>
      <c r="AG129" s="959"/>
      <c r="AH129" s="959"/>
      <c r="AI129" s="959"/>
      <c r="AJ129" s="960"/>
      <c r="AK129" s="961">
        <v>4722079</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13.2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699496</v>
      </c>
      <c r="AB130" s="959"/>
      <c r="AC130" s="959"/>
      <c r="AD130" s="959"/>
      <c r="AE130" s="960"/>
      <c r="AF130" s="961">
        <v>701810</v>
      </c>
      <c r="AG130" s="959"/>
      <c r="AH130" s="959"/>
      <c r="AI130" s="959"/>
      <c r="AJ130" s="960"/>
      <c r="AK130" s="961">
        <v>717622</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75.099999999999994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4114404</v>
      </c>
      <c r="AB131" s="998"/>
      <c r="AC131" s="998"/>
      <c r="AD131" s="998"/>
      <c r="AE131" s="999"/>
      <c r="AF131" s="1000">
        <v>4076094</v>
      </c>
      <c r="AG131" s="998"/>
      <c r="AH131" s="998"/>
      <c r="AI131" s="998"/>
      <c r="AJ131" s="999"/>
      <c r="AK131" s="1000">
        <v>4004457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12.980665</v>
      </c>
      <c r="AB132" s="1104"/>
      <c r="AC132" s="1104"/>
      <c r="AD132" s="1104"/>
      <c r="AE132" s="1105"/>
      <c r="AF132" s="1106">
        <v>13.4045731</v>
      </c>
      <c r="AG132" s="1104"/>
      <c r="AH132" s="1104"/>
      <c r="AI132" s="1104"/>
      <c r="AJ132" s="1105"/>
      <c r="AK132" s="1106">
        <v>13.35511906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12.3</v>
      </c>
      <c r="AB133" s="1111"/>
      <c r="AC133" s="1111"/>
      <c r="AD133" s="1111"/>
      <c r="AE133" s="1112"/>
      <c r="AF133" s="1110">
        <v>12.7</v>
      </c>
      <c r="AG133" s="1111"/>
      <c r="AH133" s="1111"/>
      <c r="AI133" s="1111"/>
      <c r="AJ133" s="1112"/>
      <c r="AK133" s="1110">
        <v>13.2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1325416</v>
      </c>
      <c r="L9" s="264">
        <v>67561</v>
      </c>
      <c r="M9" s="265">
        <v>76459</v>
      </c>
      <c r="N9" s="266">
        <v>-11.6</v>
      </c>
    </row>
    <row r="10" spans="1:16" x14ac:dyDescent="0.15">
      <c r="A10" s="248"/>
      <c r="B10" s="244"/>
      <c r="C10" s="244"/>
      <c r="D10" s="244"/>
      <c r="E10" s="244"/>
      <c r="F10" s="244"/>
      <c r="G10" s="1119" t="s">
        <v>470</v>
      </c>
      <c r="H10" s="1120"/>
      <c r="I10" s="1120"/>
      <c r="J10" s="1121"/>
      <c r="K10" s="267">
        <v>41831</v>
      </c>
      <c r="L10" s="268">
        <v>2132</v>
      </c>
      <c r="M10" s="269">
        <v>7458</v>
      </c>
      <c r="N10" s="270">
        <v>-71.400000000000006</v>
      </c>
    </row>
    <row r="11" spans="1:16" ht="13.5" customHeight="1" x14ac:dyDescent="0.15">
      <c r="A11" s="248"/>
      <c r="B11" s="244"/>
      <c r="C11" s="244"/>
      <c r="D11" s="244"/>
      <c r="E11" s="244"/>
      <c r="F11" s="244"/>
      <c r="G11" s="1119" t="s">
        <v>471</v>
      </c>
      <c r="H11" s="1120"/>
      <c r="I11" s="1120"/>
      <c r="J11" s="1121"/>
      <c r="K11" s="267">
        <v>226030</v>
      </c>
      <c r="L11" s="268">
        <v>11522</v>
      </c>
      <c r="M11" s="269">
        <v>12890</v>
      </c>
      <c r="N11" s="270">
        <v>-10.6</v>
      </c>
    </row>
    <row r="12" spans="1:16" ht="13.5" customHeight="1" x14ac:dyDescent="0.15">
      <c r="A12" s="248"/>
      <c r="B12" s="244"/>
      <c r="C12" s="244"/>
      <c r="D12" s="244"/>
      <c r="E12" s="244"/>
      <c r="F12" s="244"/>
      <c r="G12" s="1119" t="s">
        <v>472</v>
      </c>
      <c r="H12" s="1120"/>
      <c r="I12" s="1120"/>
      <c r="J12" s="1121"/>
      <c r="K12" s="267" t="s">
        <v>473</v>
      </c>
      <c r="L12" s="268" t="s">
        <v>473</v>
      </c>
      <c r="M12" s="269">
        <v>1175</v>
      </c>
      <c r="N12" s="270" t="s">
        <v>473</v>
      </c>
    </row>
    <row r="13" spans="1:16" ht="13.5" customHeight="1" x14ac:dyDescent="0.15">
      <c r="A13" s="248"/>
      <c r="B13" s="244"/>
      <c r="C13" s="244"/>
      <c r="D13" s="244"/>
      <c r="E13" s="244"/>
      <c r="F13" s="244"/>
      <c r="G13" s="1119" t="s">
        <v>474</v>
      </c>
      <c r="H13" s="1120"/>
      <c r="I13" s="1120"/>
      <c r="J13" s="1121"/>
      <c r="K13" s="267" t="s">
        <v>473</v>
      </c>
      <c r="L13" s="268" t="s">
        <v>473</v>
      </c>
      <c r="M13" s="269" t="s">
        <v>473</v>
      </c>
      <c r="N13" s="270" t="s">
        <v>473</v>
      </c>
    </row>
    <row r="14" spans="1:16" ht="13.5" customHeight="1" x14ac:dyDescent="0.15">
      <c r="A14" s="248"/>
      <c r="B14" s="244"/>
      <c r="C14" s="244"/>
      <c r="D14" s="244"/>
      <c r="E14" s="244"/>
      <c r="F14" s="244"/>
      <c r="G14" s="1119" t="s">
        <v>475</v>
      </c>
      <c r="H14" s="1120"/>
      <c r="I14" s="1120"/>
      <c r="J14" s="1121"/>
      <c r="K14" s="267">
        <v>71102</v>
      </c>
      <c r="L14" s="268">
        <v>3624</v>
      </c>
      <c r="M14" s="269">
        <v>3686</v>
      </c>
      <c r="N14" s="270">
        <v>-1.7</v>
      </c>
    </row>
    <row r="15" spans="1:16" ht="13.5" customHeight="1" x14ac:dyDescent="0.15">
      <c r="A15" s="248"/>
      <c r="B15" s="244"/>
      <c r="C15" s="244"/>
      <c r="D15" s="244"/>
      <c r="E15" s="244"/>
      <c r="F15" s="244"/>
      <c r="G15" s="1119" t="s">
        <v>476</v>
      </c>
      <c r="H15" s="1120"/>
      <c r="I15" s="1120"/>
      <c r="J15" s="1121"/>
      <c r="K15" s="267">
        <v>23238</v>
      </c>
      <c r="L15" s="268">
        <v>1185</v>
      </c>
      <c r="M15" s="269">
        <v>1687</v>
      </c>
      <c r="N15" s="270">
        <v>-29.8</v>
      </c>
    </row>
    <row r="16" spans="1:16" x14ac:dyDescent="0.15">
      <c r="A16" s="248"/>
      <c r="B16" s="244"/>
      <c r="C16" s="244"/>
      <c r="D16" s="244"/>
      <c r="E16" s="244"/>
      <c r="F16" s="244"/>
      <c r="G16" s="1122" t="s">
        <v>477</v>
      </c>
      <c r="H16" s="1123"/>
      <c r="I16" s="1123"/>
      <c r="J16" s="1124"/>
      <c r="K16" s="268">
        <v>-133613</v>
      </c>
      <c r="L16" s="268">
        <v>-6811</v>
      </c>
      <c r="M16" s="269">
        <v>-7857</v>
      </c>
      <c r="N16" s="270">
        <v>-13.3</v>
      </c>
    </row>
    <row r="17" spans="1:16" x14ac:dyDescent="0.15">
      <c r="A17" s="248"/>
      <c r="B17" s="244"/>
      <c r="C17" s="244"/>
      <c r="D17" s="244"/>
      <c r="E17" s="244"/>
      <c r="F17" s="244"/>
      <c r="G17" s="1122" t="s">
        <v>168</v>
      </c>
      <c r="H17" s="1123"/>
      <c r="I17" s="1123"/>
      <c r="J17" s="1124"/>
      <c r="K17" s="268">
        <v>1554004</v>
      </c>
      <c r="L17" s="268">
        <v>79213</v>
      </c>
      <c r="M17" s="269">
        <v>95496</v>
      </c>
      <c r="N17" s="270">
        <v>-17.100000000000001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6.52</v>
      </c>
      <c r="L21" s="281">
        <v>8.5399999999999991</v>
      </c>
      <c r="M21" s="282">
        <v>-2.02</v>
      </c>
      <c r="N21" s="249"/>
      <c r="O21" s="283"/>
      <c r="P21" s="279"/>
    </row>
    <row r="22" spans="1:16" s="284" customFormat="1" x14ac:dyDescent="0.15">
      <c r="A22" s="279"/>
      <c r="B22" s="249"/>
      <c r="C22" s="249"/>
      <c r="D22" s="249"/>
      <c r="E22" s="249"/>
      <c r="F22" s="249"/>
      <c r="G22" s="1114" t="s">
        <v>483</v>
      </c>
      <c r="H22" s="1115"/>
      <c r="I22" s="1115"/>
      <c r="J22" s="1116"/>
      <c r="K22" s="285">
        <v>98.2</v>
      </c>
      <c r="L22" s="286">
        <v>96.8</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875542</v>
      </c>
      <c r="L32" s="294">
        <v>44630</v>
      </c>
      <c r="M32" s="295">
        <v>48551</v>
      </c>
      <c r="N32" s="296">
        <v>-8.1</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t="s">
        <v>473</v>
      </c>
      <c r="N34" s="296" t="s">
        <v>473</v>
      </c>
    </row>
    <row r="35" spans="1:16" ht="27" customHeight="1" x14ac:dyDescent="0.15">
      <c r="A35" s="248"/>
      <c r="B35" s="244"/>
      <c r="C35" s="244"/>
      <c r="D35" s="244"/>
      <c r="E35" s="244"/>
      <c r="F35" s="244"/>
      <c r="G35" s="1130" t="s">
        <v>489</v>
      </c>
      <c r="H35" s="1131"/>
      <c r="I35" s="1131"/>
      <c r="J35" s="1132"/>
      <c r="K35" s="294">
        <v>461454</v>
      </c>
      <c r="L35" s="294">
        <v>23522</v>
      </c>
      <c r="M35" s="295">
        <v>20444</v>
      </c>
      <c r="N35" s="296">
        <v>15.1</v>
      </c>
    </row>
    <row r="36" spans="1:16" ht="27" customHeight="1" x14ac:dyDescent="0.15">
      <c r="A36" s="248"/>
      <c r="B36" s="244"/>
      <c r="C36" s="244"/>
      <c r="D36" s="244"/>
      <c r="E36" s="244"/>
      <c r="F36" s="244"/>
      <c r="G36" s="1130" t="s">
        <v>490</v>
      </c>
      <c r="H36" s="1131"/>
      <c r="I36" s="1131"/>
      <c r="J36" s="1132"/>
      <c r="K36" s="294">
        <v>50991</v>
      </c>
      <c r="L36" s="294">
        <v>2599</v>
      </c>
      <c r="M36" s="295">
        <v>4415</v>
      </c>
      <c r="N36" s="296">
        <v>-41.1</v>
      </c>
    </row>
    <row r="37" spans="1:16" ht="13.5" customHeight="1" x14ac:dyDescent="0.15">
      <c r="A37" s="248"/>
      <c r="B37" s="244"/>
      <c r="C37" s="244"/>
      <c r="D37" s="244"/>
      <c r="E37" s="244"/>
      <c r="F37" s="244"/>
      <c r="G37" s="1130" t="s">
        <v>491</v>
      </c>
      <c r="H37" s="1131"/>
      <c r="I37" s="1131"/>
      <c r="J37" s="1132"/>
      <c r="K37" s="294">
        <v>19234</v>
      </c>
      <c r="L37" s="294">
        <v>980</v>
      </c>
      <c r="M37" s="295">
        <v>1952</v>
      </c>
      <c r="N37" s="296">
        <v>-49.8</v>
      </c>
    </row>
    <row r="38" spans="1:16" ht="27" customHeight="1" x14ac:dyDescent="0.15">
      <c r="A38" s="248"/>
      <c r="B38" s="244"/>
      <c r="C38" s="244"/>
      <c r="D38" s="244"/>
      <c r="E38" s="244"/>
      <c r="F38" s="244"/>
      <c r="G38" s="1133" t="s">
        <v>492</v>
      </c>
      <c r="H38" s="1134"/>
      <c r="I38" s="1134"/>
      <c r="J38" s="1135"/>
      <c r="K38" s="297" t="s">
        <v>473</v>
      </c>
      <c r="L38" s="297" t="s">
        <v>473</v>
      </c>
      <c r="M38" s="298">
        <v>5</v>
      </c>
      <c r="N38" s="299" t="s">
        <v>473</v>
      </c>
      <c r="O38" s="293"/>
    </row>
    <row r="39" spans="1:16" x14ac:dyDescent="0.15">
      <c r="A39" s="248"/>
      <c r="B39" s="244"/>
      <c r="C39" s="244"/>
      <c r="D39" s="244"/>
      <c r="E39" s="244"/>
      <c r="F39" s="244"/>
      <c r="G39" s="1133" t="s">
        <v>493</v>
      </c>
      <c r="H39" s="1134"/>
      <c r="I39" s="1134"/>
      <c r="J39" s="1135"/>
      <c r="K39" s="300">
        <v>-154799</v>
      </c>
      <c r="L39" s="300">
        <v>-7891</v>
      </c>
      <c r="M39" s="301">
        <v>-2359</v>
      </c>
      <c r="N39" s="302">
        <v>234.5</v>
      </c>
      <c r="O39" s="293"/>
    </row>
    <row r="40" spans="1:16" ht="27" customHeight="1" x14ac:dyDescent="0.15">
      <c r="A40" s="248"/>
      <c r="B40" s="244"/>
      <c r="C40" s="244"/>
      <c r="D40" s="244"/>
      <c r="E40" s="244"/>
      <c r="F40" s="244"/>
      <c r="G40" s="1130" t="s">
        <v>494</v>
      </c>
      <c r="H40" s="1131"/>
      <c r="I40" s="1131"/>
      <c r="J40" s="1132"/>
      <c r="K40" s="300">
        <v>-717622</v>
      </c>
      <c r="L40" s="300">
        <v>-36580</v>
      </c>
      <c r="M40" s="301">
        <v>-50288</v>
      </c>
      <c r="N40" s="302">
        <v>-27.3</v>
      </c>
      <c r="O40" s="293"/>
    </row>
    <row r="41" spans="1:16" x14ac:dyDescent="0.15">
      <c r="A41" s="248"/>
      <c r="B41" s="244"/>
      <c r="C41" s="244"/>
      <c r="D41" s="244"/>
      <c r="E41" s="244"/>
      <c r="F41" s="244"/>
      <c r="G41" s="1136" t="s">
        <v>278</v>
      </c>
      <c r="H41" s="1137"/>
      <c r="I41" s="1137"/>
      <c r="J41" s="1138"/>
      <c r="K41" s="294">
        <v>534800</v>
      </c>
      <c r="L41" s="300">
        <v>27261</v>
      </c>
      <c r="M41" s="301">
        <v>22719</v>
      </c>
      <c r="N41" s="302">
        <v>20</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853104</v>
      </c>
      <c r="J51" s="320">
        <v>42509</v>
      </c>
      <c r="K51" s="321">
        <v>-18.2</v>
      </c>
      <c r="L51" s="322">
        <v>59338</v>
      </c>
      <c r="M51" s="323">
        <v>6</v>
      </c>
      <c r="N51" s="324">
        <v>-24.2</v>
      </c>
    </row>
    <row r="52" spans="1:14" x14ac:dyDescent="0.15">
      <c r="A52" s="248"/>
      <c r="B52" s="244"/>
      <c r="C52" s="244"/>
      <c r="D52" s="244"/>
      <c r="E52" s="244"/>
      <c r="F52" s="244"/>
      <c r="G52" s="325"/>
      <c r="H52" s="326" t="s">
        <v>505</v>
      </c>
      <c r="I52" s="327">
        <v>454600</v>
      </c>
      <c r="J52" s="328">
        <v>22652</v>
      </c>
      <c r="K52" s="329">
        <v>-22.3</v>
      </c>
      <c r="L52" s="330">
        <v>34073</v>
      </c>
      <c r="M52" s="331">
        <v>-3</v>
      </c>
      <c r="N52" s="332">
        <v>-19.3</v>
      </c>
    </row>
    <row r="53" spans="1:14" x14ac:dyDescent="0.15">
      <c r="A53" s="248"/>
      <c r="B53" s="244"/>
      <c r="C53" s="244"/>
      <c r="D53" s="244"/>
      <c r="E53" s="244"/>
      <c r="F53" s="244"/>
      <c r="G53" s="310" t="s">
        <v>506</v>
      </c>
      <c r="H53" s="311"/>
      <c r="I53" s="319">
        <v>947403</v>
      </c>
      <c r="J53" s="320">
        <v>47558</v>
      </c>
      <c r="K53" s="321">
        <v>11.9</v>
      </c>
      <c r="L53" s="322">
        <v>59829</v>
      </c>
      <c r="M53" s="323">
        <v>0.8</v>
      </c>
      <c r="N53" s="324">
        <v>11.1</v>
      </c>
    </row>
    <row r="54" spans="1:14" x14ac:dyDescent="0.15">
      <c r="A54" s="248"/>
      <c r="B54" s="244"/>
      <c r="C54" s="244"/>
      <c r="D54" s="244"/>
      <c r="E54" s="244"/>
      <c r="F54" s="244"/>
      <c r="G54" s="325"/>
      <c r="H54" s="326" t="s">
        <v>505</v>
      </c>
      <c r="I54" s="327">
        <v>505962</v>
      </c>
      <c r="J54" s="328">
        <v>25398</v>
      </c>
      <c r="K54" s="329">
        <v>12.1</v>
      </c>
      <c r="L54" s="330">
        <v>33669</v>
      </c>
      <c r="M54" s="331">
        <v>-1.2</v>
      </c>
      <c r="N54" s="332">
        <v>13.3</v>
      </c>
    </row>
    <row r="55" spans="1:14" x14ac:dyDescent="0.15">
      <c r="A55" s="248"/>
      <c r="B55" s="244"/>
      <c r="C55" s="244"/>
      <c r="D55" s="244"/>
      <c r="E55" s="244"/>
      <c r="F55" s="244"/>
      <c r="G55" s="310" t="s">
        <v>507</v>
      </c>
      <c r="H55" s="311"/>
      <c r="I55" s="319">
        <v>1153154</v>
      </c>
      <c r="J55" s="320">
        <v>58337</v>
      </c>
      <c r="K55" s="321">
        <v>22.7</v>
      </c>
      <c r="L55" s="322">
        <v>70582</v>
      </c>
      <c r="M55" s="323">
        <v>18</v>
      </c>
      <c r="N55" s="324">
        <v>4.7</v>
      </c>
    </row>
    <row r="56" spans="1:14" x14ac:dyDescent="0.15">
      <c r="A56" s="248"/>
      <c r="B56" s="244"/>
      <c r="C56" s="244"/>
      <c r="D56" s="244"/>
      <c r="E56" s="244"/>
      <c r="F56" s="244"/>
      <c r="G56" s="325"/>
      <c r="H56" s="326" t="s">
        <v>505</v>
      </c>
      <c r="I56" s="327">
        <v>503158</v>
      </c>
      <c r="J56" s="328">
        <v>25454</v>
      </c>
      <c r="K56" s="329">
        <v>0.2</v>
      </c>
      <c r="L56" s="330">
        <v>36117</v>
      </c>
      <c r="M56" s="331">
        <v>7.3</v>
      </c>
      <c r="N56" s="332">
        <v>-7.1</v>
      </c>
    </row>
    <row r="57" spans="1:14" x14ac:dyDescent="0.15">
      <c r="A57" s="248"/>
      <c r="B57" s="244"/>
      <c r="C57" s="244"/>
      <c r="D57" s="244"/>
      <c r="E57" s="244"/>
      <c r="F57" s="244"/>
      <c r="G57" s="310" t="s">
        <v>508</v>
      </c>
      <c r="H57" s="311"/>
      <c r="I57" s="319">
        <v>1196768</v>
      </c>
      <c r="J57" s="320">
        <v>60682</v>
      </c>
      <c r="K57" s="321">
        <v>4</v>
      </c>
      <c r="L57" s="322">
        <v>81990</v>
      </c>
      <c r="M57" s="323">
        <v>16.2</v>
      </c>
      <c r="N57" s="324">
        <v>-12.2</v>
      </c>
    </row>
    <row r="58" spans="1:14" x14ac:dyDescent="0.15">
      <c r="A58" s="248"/>
      <c r="B58" s="244"/>
      <c r="C58" s="244"/>
      <c r="D58" s="244"/>
      <c r="E58" s="244"/>
      <c r="F58" s="244"/>
      <c r="G58" s="325"/>
      <c r="H58" s="326" t="s">
        <v>505</v>
      </c>
      <c r="I58" s="327">
        <v>734555</v>
      </c>
      <c r="J58" s="328">
        <v>37245</v>
      </c>
      <c r="K58" s="329">
        <v>46.3</v>
      </c>
      <c r="L58" s="330">
        <v>34482</v>
      </c>
      <c r="M58" s="331">
        <v>-4.5</v>
      </c>
      <c r="N58" s="332">
        <v>50.8</v>
      </c>
    </row>
    <row r="59" spans="1:14" x14ac:dyDescent="0.15">
      <c r="A59" s="248"/>
      <c r="B59" s="244"/>
      <c r="C59" s="244"/>
      <c r="D59" s="244"/>
      <c r="E59" s="244"/>
      <c r="F59" s="244"/>
      <c r="G59" s="310" t="s">
        <v>509</v>
      </c>
      <c r="H59" s="311"/>
      <c r="I59" s="319">
        <v>968628</v>
      </c>
      <c r="J59" s="320">
        <v>49374</v>
      </c>
      <c r="K59" s="321">
        <v>-18.600000000000001</v>
      </c>
      <c r="L59" s="322">
        <v>87551</v>
      </c>
      <c r="M59" s="323">
        <v>6.8</v>
      </c>
      <c r="N59" s="324">
        <v>-25.4</v>
      </c>
    </row>
    <row r="60" spans="1:14" x14ac:dyDescent="0.15">
      <c r="A60" s="248"/>
      <c r="B60" s="244"/>
      <c r="C60" s="244"/>
      <c r="D60" s="244"/>
      <c r="E60" s="244"/>
      <c r="F60" s="244"/>
      <c r="G60" s="325"/>
      <c r="H60" s="326" t="s">
        <v>505</v>
      </c>
      <c r="I60" s="333">
        <v>537560</v>
      </c>
      <c r="J60" s="328">
        <v>27401</v>
      </c>
      <c r="K60" s="329">
        <v>-26.4</v>
      </c>
      <c r="L60" s="330">
        <v>43994</v>
      </c>
      <c r="M60" s="331">
        <v>27.6</v>
      </c>
      <c r="N60" s="332">
        <v>-54</v>
      </c>
    </row>
    <row r="61" spans="1:14" x14ac:dyDescent="0.15">
      <c r="A61" s="248"/>
      <c r="B61" s="244"/>
      <c r="C61" s="244"/>
      <c r="D61" s="244"/>
      <c r="E61" s="244"/>
      <c r="F61" s="244"/>
      <c r="G61" s="310" t="s">
        <v>510</v>
      </c>
      <c r="H61" s="334"/>
      <c r="I61" s="335">
        <v>1023811</v>
      </c>
      <c r="J61" s="336">
        <v>51692</v>
      </c>
      <c r="K61" s="337">
        <v>0.4</v>
      </c>
      <c r="L61" s="338">
        <v>71858</v>
      </c>
      <c r="M61" s="339">
        <v>9.6</v>
      </c>
      <c r="N61" s="324">
        <v>-9.1999999999999993</v>
      </c>
    </row>
    <row r="62" spans="1:14" x14ac:dyDescent="0.15">
      <c r="A62" s="248"/>
      <c r="B62" s="244"/>
      <c r="C62" s="244"/>
      <c r="D62" s="244"/>
      <c r="E62" s="244"/>
      <c r="F62" s="244"/>
      <c r="G62" s="325"/>
      <c r="H62" s="326" t="s">
        <v>505</v>
      </c>
      <c r="I62" s="327">
        <v>547167</v>
      </c>
      <c r="J62" s="328">
        <v>27630</v>
      </c>
      <c r="K62" s="329">
        <v>2</v>
      </c>
      <c r="L62" s="330">
        <v>36467</v>
      </c>
      <c r="M62" s="331">
        <v>5.2</v>
      </c>
      <c r="N62" s="332">
        <v>-3.2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9.66</v>
      </c>
      <c r="G47" s="12">
        <v>11.56</v>
      </c>
      <c r="H47" s="12">
        <v>11.86</v>
      </c>
      <c r="I47" s="12">
        <v>11.54</v>
      </c>
      <c r="J47" s="13">
        <v>9.99</v>
      </c>
    </row>
    <row r="48" spans="2:10" ht="57.75" customHeight="1" x14ac:dyDescent="0.15">
      <c r="B48" s="14"/>
      <c r="C48" s="1141" t="s">
        <v>4</v>
      </c>
      <c r="D48" s="1141"/>
      <c r="E48" s="1142"/>
      <c r="F48" s="15">
        <v>3.67</v>
      </c>
      <c r="G48" s="16">
        <v>4.1500000000000004</v>
      </c>
      <c r="H48" s="16">
        <v>3.54</v>
      </c>
      <c r="I48" s="16">
        <v>3.75</v>
      </c>
      <c r="J48" s="17">
        <v>3.83</v>
      </c>
    </row>
    <row r="49" spans="2:10" ht="57.75" customHeight="1" thickBot="1" x14ac:dyDescent="0.2">
      <c r="B49" s="18"/>
      <c r="C49" s="1143" t="s">
        <v>5</v>
      </c>
      <c r="D49" s="1143"/>
      <c r="E49" s="1144"/>
      <c r="F49" s="19">
        <v>0.27</v>
      </c>
      <c r="G49" s="20">
        <v>0.5</v>
      </c>
      <c r="H49" s="20" t="s">
        <v>517</v>
      </c>
      <c r="I49" s="20" t="s">
        <v>518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520</v>
      </c>
      <c r="D34" s="1151"/>
      <c r="E34" s="1152"/>
      <c r="F34" s="32">
        <v>18.53</v>
      </c>
      <c r="G34" s="33">
        <v>20.3</v>
      </c>
      <c r="H34" s="33">
        <v>20.66</v>
      </c>
      <c r="I34" s="33">
        <v>20.72</v>
      </c>
      <c r="J34" s="34">
        <v>20.04</v>
      </c>
      <c r="K34" s="22"/>
      <c r="L34" s="22"/>
      <c r="M34" s="22"/>
      <c r="N34" s="22"/>
      <c r="O34" s="22"/>
      <c r="P34" s="22"/>
    </row>
    <row r="35" spans="1:16" ht="39" customHeight="1" x14ac:dyDescent="0.15">
      <c r="A35" s="22"/>
      <c r="B35" s="35"/>
      <c r="C35" s="1145" t="s">
        <v>521</v>
      </c>
      <c r="D35" s="1146"/>
      <c r="E35" s="1147"/>
      <c r="F35" s="36">
        <v>3.67</v>
      </c>
      <c r="G35" s="37">
        <v>4.1500000000000004</v>
      </c>
      <c r="H35" s="37">
        <v>3.53</v>
      </c>
      <c r="I35" s="37">
        <v>3.74</v>
      </c>
      <c r="J35" s="38">
        <v>3.83</v>
      </c>
      <c r="K35" s="22"/>
      <c r="L35" s="22"/>
      <c r="M35" s="22"/>
      <c r="N35" s="22"/>
      <c r="O35" s="22"/>
      <c r="P35" s="22"/>
    </row>
    <row r="36" spans="1:16" ht="39" customHeight="1" x14ac:dyDescent="0.15">
      <c r="A36" s="22"/>
      <c r="B36" s="35"/>
      <c r="C36" s="1145" t="s">
        <v>522</v>
      </c>
      <c r="D36" s="1146"/>
      <c r="E36" s="1147"/>
      <c r="F36" s="36">
        <v>1.52</v>
      </c>
      <c r="G36" s="37">
        <v>2.15</v>
      </c>
      <c r="H36" s="37">
        <v>2.33</v>
      </c>
      <c r="I36" s="37">
        <v>2.09</v>
      </c>
      <c r="J36" s="38">
        <v>2.2400000000000002</v>
      </c>
      <c r="K36" s="22"/>
      <c r="L36" s="22"/>
      <c r="M36" s="22"/>
      <c r="N36" s="22"/>
      <c r="O36" s="22"/>
      <c r="P36" s="22"/>
    </row>
    <row r="37" spans="1:16" ht="39" customHeight="1" x14ac:dyDescent="0.15">
      <c r="A37" s="22"/>
      <c r="B37" s="35"/>
      <c r="C37" s="1145" t="s">
        <v>523</v>
      </c>
      <c r="D37" s="1146"/>
      <c r="E37" s="1147"/>
      <c r="F37" s="36">
        <v>0.43</v>
      </c>
      <c r="G37" s="37">
        <v>0.56999999999999995</v>
      </c>
      <c r="H37" s="37">
        <v>0.69</v>
      </c>
      <c r="I37" s="37">
        <v>0.87</v>
      </c>
      <c r="J37" s="38">
        <v>0.79</v>
      </c>
      <c r="K37" s="22"/>
      <c r="L37" s="22"/>
      <c r="M37" s="22"/>
      <c r="N37" s="22"/>
      <c r="O37" s="22"/>
      <c r="P37" s="22"/>
    </row>
    <row r="38" spans="1:16" ht="39" customHeight="1" x14ac:dyDescent="0.15">
      <c r="A38" s="22"/>
      <c r="B38" s="35"/>
      <c r="C38" s="1145" t="s">
        <v>524</v>
      </c>
      <c r="D38" s="1146"/>
      <c r="E38" s="1147"/>
      <c r="F38" s="36">
        <v>0.02</v>
      </c>
      <c r="G38" s="37">
        <v>0.02</v>
      </c>
      <c r="H38" s="37">
        <v>0.03</v>
      </c>
      <c r="I38" s="37">
        <v>0.04</v>
      </c>
      <c r="J38" s="38">
        <v>0.06</v>
      </c>
      <c r="K38" s="22"/>
      <c r="L38" s="22"/>
      <c r="M38" s="22"/>
      <c r="N38" s="22"/>
      <c r="O38" s="22"/>
      <c r="P38" s="22"/>
    </row>
    <row r="39" spans="1:16" ht="39" customHeight="1" x14ac:dyDescent="0.15">
      <c r="A39" s="22"/>
      <c r="B39" s="35"/>
      <c r="C39" s="1145" t="s">
        <v>525</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528</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826</v>
      </c>
      <c r="L45" s="60">
        <v>836</v>
      </c>
      <c r="M45" s="60">
        <v>878</v>
      </c>
      <c r="N45" s="60">
        <v>878</v>
      </c>
      <c r="O45" s="61">
        <v>876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464</v>
      </c>
      <c r="L48" s="64">
        <v>461</v>
      </c>
      <c r="M48" s="64">
        <v>462</v>
      </c>
      <c r="N48" s="64">
        <v>456</v>
      </c>
      <c r="O48" s="65">
        <v>461</v>
      </c>
      <c r="P48" s="48"/>
      <c r="Q48" s="48"/>
      <c r="R48" s="48"/>
      <c r="S48" s="48"/>
      <c r="T48" s="48"/>
      <c r="U48" s="48"/>
    </row>
    <row r="49" spans="1:21" ht="30.75" customHeight="1" x14ac:dyDescent="0.15">
      <c r="A49" s="48"/>
      <c r="B49" s="1163"/>
      <c r="C49" s="1164"/>
      <c r="D49" s="62"/>
      <c r="E49" s="1155" t="s">
        <v>16</v>
      </c>
      <c r="F49" s="1155"/>
      <c r="G49" s="1155"/>
      <c r="H49" s="1155"/>
      <c r="I49" s="1155"/>
      <c r="J49" s="1156"/>
      <c r="K49" s="63">
        <v>33</v>
      </c>
      <c r="L49" s="64">
        <v>39</v>
      </c>
      <c r="M49" s="64">
        <v>39</v>
      </c>
      <c r="N49" s="64">
        <v>46</v>
      </c>
      <c r="O49" s="65">
        <v>51</v>
      </c>
      <c r="P49" s="48"/>
      <c r="Q49" s="48"/>
      <c r="R49" s="48"/>
      <c r="S49" s="48"/>
      <c r="T49" s="48"/>
      <c r="U49" s="48"/>
    </row>
    <row r="50" spans="1:21" ht="30.75" customHeight="1" x14ac:dyDescent="0.15">
      <c r="A50" s="48"/>
      <c r="B50" s="1163"/>
      <c r="C50" s="1164"/>
      <c r="D50" s="62"/>
      <c r="E50" s="1155" t="s">
        <v>17</v>
      </c>
      <c r="F50" s="1155"/>
      <c r="G50" s="1155"/>
      <c r="H50" s="1155"/>
      <c r="I50" s="1155"/>
      <c r="J50" s="1156"/>
      <c r="K50" s="63">
        <v>36</v>
      </c>
      <c r="L50" s="64">
        <v>9</v>
      </c>
      <c r="M50" s="64">
        <v>9</v>
      </c>
      <c r="N50" s="64">
        <v>22</v>
      </c>
      <c r="O50" s="65">
        <v>19</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837</v>
      </c>
      <c r="L52" s="64">
        <v>848</v>
      </c>
      <c r="M52" s="64">
        <v>853</v>
      </c>
      <c r="N52" s="64">
        <v>856</v>
      </c>
      <c r="O52" s="65">
        <v>873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522</v>
      </c>
      <c r="L53" s="69">
        <v>497</v>
      </c>
      <c r="M53" s="69">
        <v>535</v>
      </c>
      <c r="N53" s="69">
        <v>546</v>
      </c>
      <c r="O53" s="70">
        <v>534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7709</v>
      </c>
      <c r="J41" s="83">
        <v>7618</v>
      </c>
      <c r="K41" s="83">
        <v>7464</v>
      </c>
      <c r="L41" s="83">
        <v>7410</v>
      </c>
      <c r="M41" s="84">
        <v>7265</v>
      </c>
    </row>
    <row r="42" spans="2:13" ht="27.75" customHeight="1" x14ac:dyDescent="0.15">
      <c r="B42" s="1171"/>
      <c r="C42" s="1172"/>
      <c r="D42" s="85"/>
      <c r="E42" s="1177" t="s">
        <v>26</v>
      </c>
      <c r="F42" s="1177"/>
      <c r="G42" s="1177"/>
      <c r="H42" s="1178"/>
      <c r="I42" s="86">
        <v>163</v>
      </c>
      <c r="J42" s="87">
        <v>78</v>
      </c>
      <c r="K42" s="87">
        <v>229</v>
      </c>
      <c r="L42" s="87">
        <v>197</v>
      </c>
      <c r="M42" s="88">
        <v>178</v>
      </c>
    </row>
    <row r="43" spans="2:13" ht="27.75" customHeight="1" x14ac:dyDescent="0.15">
      <c r="B43" s="1171"/>
      <c r="C43" s="1172"/>
      <c r="D43" s="85"/>
      <c r="E43" s="1177" t="s">
        <v>27</v>
      </c>
      <c r="F43" s="1177"/>
      <c r="G43" s="1177"/>
      <c r="H43" s="1178"/>
      <c r="I43" s="86">
        <v>5208</v>
      </c>
      <c r="J43" s="87">
        <v>5081</v>
      </c>
      <c r="K43" s="87">
        <v>4946</v>
      </c>
      <c r="L43" s="87">
        <v>4809</v>
      </c>
      <c r="M43" s="88">
        <v>4620</v>
      </c>
    </row>
    <row r="44" spans="2:13" ht="27.75" customHeight="1" x14ac:dyDescent="0.15">
      <c r="B44" s="1171"/>
      <c r="C44" s="1172"/>
      <c r="D44" s="85"/>
      <c r="E44" s="1177" t="s">
        <v>28</v>
      </c>
      <c r="F44" s="1177"/>
      <c r="G44" s="1177"/>
      <c r="H44" s="1178"/>
      <c r="I44" s="86">
        <v>269</v>
      </c>
      <c r="J44" s="87">
        <v>290</v>
      </c>
      <c r="K44" s="87">
        <v>276</v>
      </c>
      <c r="L44" s="87">
        <v>303</v>
      </c>
      <c r="M44" s="88">
        <v>273</v>
      </c>
    </row>
    <row r="45" spans="2:13" ht="27.75" customHeight="1" x14ac:dyDescent="0.15">
      <c r="B45" s="1171"/>
      <c r="C45" s="1172"/>
      <c r="D45" s="85"/>
      <c r="E45" s="1177" t="s">
        <v>29</v>
      </c>
      <c r="F45" s="1177"/>
      <c r="G45" s="1177"/>
      <c r="H45" s="1178"/>
      <c r="I45" s="86">
        <v>1671</v>
      </c>
      <c r="J45" s="87">
        <v>1632</v>
      </c>
      <c r="K45" s="87">
        <v>1611</v>
      </c>
      <c r="L45" s="87">
        <v>1558</v>
      </c>
      <c r="M45" s="88">
        <v>1424</v>
      </c>
    </row>
    <row r="46" spans="2:13" ht="27.75" customHeight="1" x14ac:dyDescent="0.15">
      <c r="B46" s="1171"/>
      <c r="C46" s="1172"/>
      <c r="D46" s="85"/>
      <c r="E46" s="1177" t="s">
        <v>30</v>
      </c>
      <c r="F46" s="1177"/>
      <c r="G46" s="1177"/>
      <c r="H46" s="1178"/>
      <c r="I46" s="86">
        <v>326</v>
      </c>
      <c r="J46" s="87">
        <v>323</v>
      </c>
      <c r="K46" s="87">
        <v>327</v>
      </c>
      <c r="L46" s="87">
        <v>251</v>
      </c>
      <c r="M46" s="88">
        <v>268</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1947</v>
      </c>
      <c r="J49" s="87">
        <v>1939</v>
      </c>
      <c r="K49" s="87">
        <v>2021</v>
      </c>
      <c r="L49" s="87">
        <v>2105</v>
      </c>
      <c r="M49" s="88">
        <v>2105</v>
      </c>
    </row>
    <row r="50" spans="2:13" ht="27.75" customHeight="1" x14ac:dyDescent="0.15">
      <c r="B50" s="1171"/>
      <c r="C50" s="1172"/>
      <c r="D50" s="85"/>
      <c r="E50" s="1177" t="s">
        <v>35</v>
      </c>
      <c r="F50" s="1177"/>
      <c r="G50" s="1177"/>
      <c r="H50" s="1178"/>
      <c r="I50" s="86">
        <v>1412</v>
      </c>
      <c r="J50" s="87">
        <v>1559</v>
      </c>
      <c r="K50" s="87">
        <v>1448</v>
      </c>
      <c r="L50" s="87">
        <v>1379</v>
      </c>
      <c r="M50" s="88">
        <v>1291</v>
      </c>
    </row>
    <row r="51" spans="2:13" ht="27.75" customHeight="1" x14ac:dyDescent="0.15">
      <c r="B51" s="1173"/>
      <c r="C51" s="1174"/>
      <c r="D51" s="85"/>
      <c r="E51" s="1177" t="s">
        <v>36</v>
      </c>
      <c r="F51" s="1177"/>
      <c r="G51" s="1177"/>
      <c r="H51" s="1178"/>
      <c r="I51" s="86">
        <v>7551</v>
      </c>
      <c r="J51" s="87">
        <v>7555</v>
      </c>
      <c r="K51" s="87">
        <v>7626</v>
      </c>
      <c r="L51" s="87">
        <v>6193</v>
      </c>
      <c r="M51" s="88">
        <v>7621</v>
      </c>
    </row>
    <row r="52" spans="2:13" ht="27.75" customHeight="1" thickBot="1" x14ac:dyDescent="0.2">
      <c r="B52" s="1181" t="s">
        <v>37</v>
      </c>
      <c r="C52" s="1182"/>
      <c r="D52" s="90"/>
      <c r="E52" s="1183" t="s">
        <v>38</v>
      </c>
      <c r="F52" s="1183"/>
      <c r="G52" s="1183"/>
      <c r="H52" s="1184"/>
      <c r="I52" s="91">
        <v>4436</v>
      </c>
      <c r="J52" s="92">
        <v>3968</v>
      </c>
      <c r="K52" s="92">
        <v>3759</v>
      </c>
      <c r="L52" s="92">
        <v>4851</v>
      </c>
      <c r="M52" s="93">
        <v>3010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42509</v>
      </c>
      <c r="E3" s="116"/>
      <c r="F3" s="117">
        <v>59338</v>
      </c>
      <c r="G3" s="118"/>
      <c r="H3" s="119"/>
    </row>
    <row r="4" spans="1:8" x14ac:dyDescent="0.15">
      <c r="A4" s="120"/>
      <c r="B4" s="121"/>
      <c r="C4" s="122"/>
      <c r="D4" s="123">
        <v>22652</v>
      </c>
      <c r="E4" s="124"/>
      <c r="F4" s="125">
        <v>34073</v>
      </c>
      <c r="G4" s="126"/>
      <c r="H4" s="127"/>
    </row>
    <row r="5" spans="1:8" x14ac:dyDescent="0.15">
      <c r="A5" s="108" t="s">
        <v>506</v>
      </c>
      <c r="B5" s="113"/>
      <c r="C5" s="114"/>
      <c r="D5" s="115">
        <v>47558</v>
      </c>
      <c r="E5" s="116"/>
      <c r="F5" s="117">
        <v>59829</v>
      </c>
      <c r="G5" s="118"/>
      <c r="H5" s="119"/>
    </row>
    <row r="6" spans="1:8" x14ac:dyDescent="0.15">
      <c r="A6" s="120"/>
      <c r="B6" s="121"/>
      <c r="C6" s="122"/>
      <c r="D6" s="123">
        <v>25398</v>
      </c>
      <c r="E6" s="124"/>
      <c r="F6" s="125">
        <v>33669</v>
      </c>
      <c r="G6" s="126"/>
      <c r="H6" s="127"/>
    </row>
    <row r="7" spans="1:8" x14ac:dyDescent="0.15">
      <c r="A7" s="108" t="s">
        <v>507</v>
      </c>
      <c r="B7" s="113"/>
      <c r="C7" s="114"/>
      <c r="D7" s="115">
        <v>58337</v>
      </c>
      <c r="E7" s="116"/>
      <c r="F7" s="117">
        <v>70582</v>
      </c>
      <c r="G7" s="118"/>
      <c r="H7" s="119"/>
    </row>
    <row r="8" spans="1:8" x14ac:dyDescent="0.15">
      <c r="A8" s="120"/>
      <c r="B8" s="121"/>
      <c r="C8" s="122"/>
      <c r="D8" s="123">
        <v>25454</v>
      </c>
      <c r="E8" s="124"/>
      <c r="F8" s="125">
        <v>36117</v>
      </c>
      <c r="G8" s="126"/>
      <c r="H8" s="127"/>
    </row>
    <row r="9" spans="1:8" x14ac:dyDescent="0.15">
      <c r="A9" s="108" t="s">
        <v>508</v>
      </c>
      <c r="B9" s="113"/>
      <c r="C9" s="114"/>
      <c r="D9" s="115">
        <v>60682</v>
      </c>
      <c r="E9" s="116"/>
      <c r="F9" s="117">
        <v>81990</v>
      </c>
      <c r="G9" s="118"/>
      <c r="H9" s="119"/>
    </row>
    <row r="10" spans="1:8" x14ac:dyDescent="0.15">
      <c r="A10" s="120"/>
      <c r="B10" s="121"/>
      <c r="C10" s="122"/>
      <c r="D10" s="123">
        <v>37245</v>
      </c>
      <c r="E10" s="124"/>
      <c r="F10" s="125">
        <v>34482</v>
      </c>
      <c r="G10" s="126"/>
      <c r="H10" s="127"/>
    </row>
    <row r="11" spans="1:8" x14ac:dyDescent="0.15">
      <c r="A11" s="108" t="s">
        <v>509</v>
      </c>
      <c r="B11" s="113"/>
      <c r="C11" s="114"/>
      <c r="D11" s="115">
        <v>49374</v>
      </c>
      <c r="E11" s="116"/>
      <c r="F11" s="117">
        <v>87551</v>
      </c>
      <c r="G11" s="118"/>
      <c r="H11" s="119"/>
    </row>
    <row r="12" spans="1:8" x14ac:dyDescent="0.15">
      <c r="A12" s="120"/>
      <c r="B12" s="121"/>
      <c r="C12" s="128"/>
      <c r="D12" s="123">
        <v>27401</v>
      </c>
      <c r="E12" s="124"/>
      <c r="F12" s="125">
        <v>43994</v>
      </c>
      <c r="G12" s="126"/>
      <c r="H12" s="127"/>
    </row>
    <row r="13" spans="1:8" x14ac:dyDescent="0.15">
      <c r="A13" s="108"/>
      <c r="B13" s="113"/>
      <c r="C13" s="129"/>
      <c r="D13" s="130">
        <v>51692</v>
      </c>
      <c r="E13" s="131"/>
      <c r="F13" s="132">
        <v>71858</v>
      </c>
      <c r="G13" s="133"/>
      <c r="H13" s="119"/>
    </row>
    <row r="14" spans="1:8" x14ac:dyDescent="0.15">
      <c r="A14" s="120"/>
      <c r="B14" s="121"/>
      <c r="C14" s="122"/>
      <c r="D14" s="123">
        <v>27630</v>
      </c>
      <c r="E14" s="124"/>
      <c r="F14" s="125">
        <v>36467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3.67</v>
      </c>
      <c r="C19" s="134">
        <f>ROUND(VALUE(SUBSTITUTE(実質収支比率等に係る経年分析!G$48,"▲","-")),2)</f>
        <v>4.1500000000000004</v>
      </c>
      <c r="D19" s="134">
        <f>ROUND(VALUE(SUBSTITUTE(実質収支比率等に係る経年分析!H$48,"▲","-")),2)</f>
        <v>3.54</v>
      </c>
      <c r="E19" s="134">
        <f>ROUND(VALUE(SUBSTITUTE(実質収支比率等に係る経年分析!I$48,"▲","-")),2)</f>
        <v>3.75</v>
      </c>
      <c r="F19" s="134">
        <f>ROUND(VALUE(SUBSTITUTE(実質収支比率等に係る経年分析!J$48,"▲","-")),2)</f>
        <v>3.83</v>
      </c>
    </row>
    <row r="20" spans="1:11" x14ac:dyDescent="0.15">
      <c r="A20" s="134" t="s">
        <v>43</v>
      </c>
      <c r="B20" s="134">
        <f>ROUND(VALUE(SUBSTITUTE(実質収支比率等に係る経年分析!F$47,"▲","-")),2)</f>
        <v>9.66</v>
      </c>
      <c r="C20" s="134">
        <f>ROUND(VALUE(SUBSTITUTE(実質収支比率等に係る経年分析!G$47,"▲","-")),2)</f>
        <v>11.56</v>
      </c>
      <c r="D20" s="134">
        <f>ROUND(VALUE(SUBSTITUTE(実質収支比率等に係る経年分析!H$47,"▲","-")),2)</f>
        <v>11.86</v>
      </c>
      <c r="E20" s="134">
        <f>ROUND(VALUE(SUBSTITUTE(実質収支比率等に係る経年分析!I$47,"▲","-")),2)</f>
        <v>11.54</v>
      </c>
      <c r="F20" s="134">
        <f>ROUND(VALUE(SUBSTITUTE(実質収支比率等に係る経年分析!J$47,"▲","-")),2)</f>
        <v>9.99</v>
      </c>
    </row>
    <row r="21" spans="1:11" x14ac:dyDescent="0.15">
      <c r="A21" s="134" t="s">
        <v>44</v>
      </c>
      <c r="B21" s="134">
        <f>IF(ISNUMBER(VALUE(SUBSTITUTE(実質収支比率等に係る経年分析!F$49,"▲","-"))),ROUND(VALUE(SUBSTITUTE(実質収支比率等に係る経年分析!F$49,"▲","-")),2),NA())</f>
        <v>0.27</v>
      </c>
      <c r="C21" s="134">
        <f>IF(ISNUMBER(VALUE(SUBSTITUTE(実質収支比率等に係る経年分析!G$49,"▲","-"))),ROUND(VALUE(SUBSTITUTE(実質収支比率等に係る経年分析!G$49,"▲","-")),2),NA())</f>
        <v>0.5</v>
      </c>
      <c r="D21" s="134">
        <f>IF(ISNUMBER(VALUE(SUBSTITUTE(実質収支比率等に係る経年分析!H$49,"▲","-"))),ROUND(VALUE(SUBSTITUTE(実質収支比率等に係る経年分析!H$49,"▲","-")),2),NA())</f>
        <v>-4.29</v>
      </c>
      <c r="E21" s="134">
        <f>IF(ISNUMBER(VALUE(SUBSTITUTE(実質収支比率等に係る経年分析!I$49,"▲","-"))),ROUND(VALUE(SUBSTITUTE(実質収支比率等に係る経年分析!I$49,"▲","-")),2),NA())</f>
        <v>-3.58</v>
      </c>
      <c r="F21" s="134">
        <f>IF(ISNUMBER(VALUE(SUBSTITUTE(実質収支比率等に係る経年分析!J$49,"▲","-"))),ROUND(VALUE(SUBSTITUTE(実質収支比率等に係る経年分析!J$49,"▲","-")),2),NA())</f>
        <v>-5.03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河北町農業集落排水事業特別会計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河北町公共下水道事業特別会計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河北町後期高齢者医療特別会計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河北町介護保険特別会計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河北町国民健康保険特別会計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2.2400000000000002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4.1500000000000004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3.83</v>
      </c>
    </row>
    <row r="36" spans="1:16" x14ac:dyDescent="0.15">
      <c r="A36" s="135" t="str">
        <f>IF(連結実質赤字比率に係る赤字・黒字の構成分析!C$34="",NA(),連結実質赤字比率に係る赤字・黒字の構成分析!C$34)</f>
        <v>河北町水道事業会計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20.04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837</v>
      </c>
      <c r="E42" s="136"/>
      <c r="F42" s="136"/>
      <c r="G42" s="136">
        <f>'実質公債費比率（分子）の構造'!L$52</f>
        <v>848</v>
      </c>
      <c r="H42" s="136"/>
      <c r="I42" s="136"/>
      <c r="J42" s="136">
        <f>'実質公債費比率（分子）の構造'!M$52</f>
        <v>853</v>
      </c>
      <c r="K42" s="136"/>
      <c r="L42" s="136"/>
      <c r="M42" s="136">
        <f>'実質公債費比率（分子）の構造'!N$52</f>
        <v>856</v>
      </c>
      <c r="N42" s="136"/>
      <c r="O42" s="136"/>
      <c r="P42" s="136">
        <f>'実質公債費比率（分子）の構造'!O$52</f>
        <v>873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36</v>
      </c>
      <c r="C44" s="136"/>
      <c r="D44" s="136"/>
      <c r="E44" s="136">
        <f>'実質公債費比率（分子）の構造'!L$50</f>
        <v>9</v>
      </c>
      <c r="F44" s="136"/>
      <c r="G44" s="136"/>
      <c r="H44" s="136">
        <f>'実質公債費比率（分子）の構造'!M$50</f>
        <v>9</v>
      </c>
      <c r="I44" s="136"/>
      <c r="J44" s="136"/>
      <c r="K44" s="136">
        <f>'実質公債費比率（分子）の構造'!N$50</f>
        <v>22</v>
      </c>
      <c r="L44" s="136"/>
      <c r="M44" s="136"/>
      <c r="N44" s="136">
        <f>'実質公債費比率（分子）の構造'!O$50</f>
        <v>19</v>
      </c>
      <c r="O44" s="136"/>
      <c r="P44" s="136"/>
    </row>
    <row r="45" spans="1:16" x14ac:dyDescent="0.15">
      <c r="A45" s="136" t="s">
        <v>54</v>
      </c>
      <c r="B45" s="136">
        <f>'実質公債費比率（分子）の構造'!K$49</f>
        <v>33</v>
      </c>
      <c r="C45" s="136"/>
      <c r="D45" s="136"/>
      <c r="E45" s="136">
        <f>'実質公債費比率（分子）の構造'!L$49</f>
        <v>39</v>
      </c>
      <c r="F45" s="136"/>
      <c r="G45" s="136"/>
      <c r="H45" s="136">
        <f>'実質公債費比率（分子）の構造'!M$49</f>
        <v>39</v>
      </c>
      <c r="I45" s="136"/>
      <c r="J45" s="136"/>
      <c r="K45" s="136">
        <f>'実質公債費比率（分子）の構造'!N$49</f>
        <v>46</v>
      </c>
      <c r="L45" s="136"/>
      <c r="M45" s="136"/>
      <c r="N45" s="136">
        <f>'実質公債費比率（分子）の構造'!O$49</f>
        <v>51</v>
      </c>
      <c r="O45" s="136"/>
      <c r="P45" s="136"/>
    </row>
    <row r="46" spans="1:16" x14ac:dyDescent="0.15">
      <c r="A46" s="136" t="s">
        <v>55</v>
      </c>
      <c r="B46" s="136">
        <f>'実質公債費比率（分子）の構造'!K$48</f>
        <v>464</v>
      </c>
      <c r="C46" s="136"/>
      <c r="D46" s="136"/>
      <c r="E46" s="136">
        <f>'実質公債費比率（分子）の構造'!L$48</f>
        <v>461</v>
      </c>
      <c r="F46" s="136"/>
      <c r="G46" s="136"/>
      <c r="H46" s="136">
        <f>'実質公債費比率（分子）の構造'!M$48</f>
        <v>462</v>
      </c>
      <c r="I46" s="136"/>
      <c r="J46" s="136"/>
      <c r="K46" s="136">
        <f>'実質公債費比率（分子）の構造'!N$48</f>
        <v>456</v>
      </c>
      <c r="L46" s="136"/>
      <c r="M46" s="136"/>
      <c r="N46" s="136">
        <f>'実質公債費比率（分子）の構造'!O$48</f>
        <v>461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826</v>
      </c>
      <c r="C49" s="136"/>
      <c r="D49" s="136"/>
      <c r="E49" s="136">
        <f>'実質公債費比率（分子）の構造'!L$45</f>
        <v>836</v>
      </c>
      <c r="F49" s="136"/>
      <c r="G49" s="136"/>
      <c r="H49" s="136">
        <f>'実質公債費比率（分子）の構造'!M$45</f>
        <v>878</v>
      </c>
      <c r="I49" s="136"/>
      <c r="J49" s="136"/>
      <c r="K49" s="136">
        <f>'実質公債費比率（分子）の構造'!N$45</f>
        <v>878</v>
      </c>
      <c r="L49" s="136"/>
      <c r="M49" s="136"/>
      <c r="N49" s="136">
        <f>'実質公債費比率（分子）の構造'!O$45</f>
        <v>876</v>
      </c>
      <c r="O49" s="136"/>
      <c r="P49" s="136"/>
    </row>
    <row r="50" spans="1:16" x14ac:dyDescent="0.15">
      <c r="A50" s="136" t="s">
        <v>59</v>
      </c>
      <c r="B50" s="136" t="e">
        <f>NA()</f>
        <v>#N/A</v>
      </c>
      <c r="C50" s="136">
        <f>IF(ISNUMBER('実質公債費比率（分子）の構造'!K$53),'実質公債費比率（分子）の構造'!K$53,NA())</f>
        <v>522</v>
      </c>
      <c r="D50" s="136" t="e">
        <f>NA()</f>
        <v>#N/A</v>
      </c>
      <c r="E50" s="136" t="e">
        <f>NA()</f>
        <v>#N/A</v>
      </c>
      <c r="F50" s="136">
        <f>IF(ISNUMBER('実質公債費比率（分子）の構造'!L$53),'実質公債費比率（分子）の構造'!L$53,NA())</f>
        <v>497</v>
      </c>
      <c r="G50" s="136" t="e">
        <f>NA()</f>
        <v>#N/A</v>
      </c>
      <c r="H50" s="136" t="e">
        <f>NA()</f>
        <v>#N/A</v>
      </c>
      <c r="I50" s="136">
        <f>IF(ISNUMBER('実質公債費比率（分子）の構造'!M$53),'実質公債費比率（分子）の構造'!M$53,NA())</f>
        <v>535</v>
      </c>
      <c r="J50" s="136" t="e">
        <f>NA()</f>
        <v>#N/A</v>
      </c>
      <c r="K50" s="136" t="e">
        <f>NA()</f>
        <v>#N/A</v>
      </c>
      <c r="L50" s="136">
        <f>IF(ISNUMBER('実質公債費比率（分子）の構造'!N$53),'実質公債費比率（分子）の構造'!N$53,NA())</f>
        <v>546</v>
      </c>
      <c r="M50" s="136" t="e">
        <f>NA()</f>
        <v>#N/A</v>
      </c>
      <c r="N50" s="136" t="e">
        <f>NA()</f>
        <v>#N/A</v>
      </c>
      <c r="O50" s="136">
        <f>IF(ISNUMBER('実質公債費比率（分子）の構造'!O$53),'実質公債費比率（分子）の構造'!O$53,NA())</f>
        <v>534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7551</v>
      </c>
      <c r="E56" s="135"/>
      <c r="F56" s="135"/>
      <c r="G56" s="135">
        <f>'将来負担比率（分子）の構造'!J$51</f>
        <v>7555</v>
      </c>
      <c r="H56" s="135"/>
      <c r="I56" s="135"/>
      <c r="J56" s="135">
        <f>'将来負担比率（分子）の構造'!K$51</f>
        <v>7626</v>
      </c>
      <c r="K56" s="135"/>
      <c r="L56" s="135"/>
      <c r="M56" s="135">
        <f>'将来負担比率（分子）の構造'!L$51</f>
        <v>6193</v>
      </c>
      <c r="N56" s="135"/>
      <c r="O56" s="135"/>
      <c r="P56" s="135">
        <f>'将来負担比率（分子）の構造'!M$51</f>
        <v>7621</v>
      </c>
    </row>
    <row r="57" spans="1:16" x14ac:dyDescent="0.15">
      <c r="A57" s="135" t="s">
        <v>35</v>
      </c>
      <c r="B57" s="135"/>
      <c r="C57" s="135"/>
      <c r="D57" s="135">
        <f>'将来負担比率（分子）の構造'!I$50</f>
        <v>1412</v>
      </c>
      <c r="E57" s="135"/>
      <c r="F57" s="135"/>
      <c r="G57" s="135">
        <f>'将来負担比率（分子）の構造'!J$50</f>
        <v>1559</v>
      </c>
      <c r="H57" s="135"/>
      <c r="I57" s="135"/>
      <c r="J57" s="135">
        <f>'将来負担比率（分子）の構造'!K$50</f>
        <v>1448</v>
      </c>
      <c r="K57" s="135"/>
      <c r="L57" s="135"/>
      <c r="M57" s="135">
        <f>'将来負担比率（分子）の構造'!L$50</f>
        <v>1379</v>
      </c>
      <c r="N57" s="135"/>
      <c r="O57" s="135"/>
      <c r="P57" s="135">
        <f>'将来負担比率（分子）の構造'!M$50</f>
        <v>1291</v>
      </c>
    </row>
    <row r="58" spans="1:16" x14ac:dyDescent="0.15">
      <c r="A58" s="135" t="s">
        <v>34</v>
      </c>
      <c r="B58" s="135"/>
      <c r="C58" s="135"/>
      <c r="D58" s="135">
        <f>'将来負担比率（分子）の構造'!I$49</f>
        <v>1947</v>
      </c>
      <c r="E58" s="135"/>
      <c r="F58" s="135"/>
      <c r="G58" s="135">
        <f>'将来負担比率（分子）の構造'!J$49</f>
        <v>1939</v>
      </c>
      <c r="H58" s="135"/>
      <c r="I58" s="135"/>
      <c r="J58" s="135">
        <f>'将来負担比率（分子）の構造'!K$49</f>
        <v>2021</v>
      </c>
      <c r="K58" s="135"/>
      <c r="L58" s="135"/>
      <c r="M58" s="135">
        <f>'将来負担比率（分子）の構造'!L$49</f>
        <v>2105</v>
      </c>
      <c r="N58" s="135"/>
      <c r="O58" s="135"/>
      <c r="P58" s="135">
        <f>'将来負担比率（分子）の構造'!M$49</f>
        <v>2105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326</v>
      </c>
      <c r="C61" s="135"/>
      <c r="D61" s="135"/>
      <c r="E61" s="135">
        <f>'将来負担比率（分子）の構造'!J$46</f>
        <v>323</v>
      </c>
      <c r="F61" s="135"/>
      <c r="G61" s="135"/>
      <c r="H61" s="135">
        <f>'将来負担比率（分子）の構造'!K$46</f>
        <v>327</v>
      </c>
      <c r="I61" s="135"/>
      <c r="J61" s="135"/>
      <c r="K61" s="135">
        <f>'将来負担比率（分子）の構造'!L$46</f>
        <v>251</v>
      </c>
      <c r="L61" s="135"/>
      <c r="M61" s="135"/>
      <c r="N61" s="135">
        <f>'将来負担比率（分子）の構造'!M$46</f>
        <v>268</v>
      </c>
      <c r="O61" s="135"/>
      <c r="P61" s="135"/>
    </row>
    <row r="62" spans="1:16" x14ac:dyDescent="0.15">
      <c r="A62" s="135" t="s">
        <v>29</v>
      </c>
      <c r="B62" s="135">
        <f>'将来負担比率（分子）の構造'!I$45</f>
        <v>1671</v>
      </c>
      <c r="C62" s="135"/>
      <c r="D62" s="135"/>
      <c r="E62" s="135">
        <f>'将来負担比率（分子）の構造'!J$45</f>
        <v>1632</v>
      </c>
      <c r="F62" s="135"/>
      <c r="G62" s="135"/>
      <c r="H62" s="135">
        <f>'将来負担比率（分子）の構造'!K$45</f>
        <v>1611</v>
      </c>
      <c r="I62" s="135"/>
      <c r="J62" s="135"/>
      <c r="K62" s="135">
        <f>'将来負担比率（分子）の構造'!L$45</f>
        <v>1558</v>
      </c>
      <c r="L62" s="135"/>
      <c r="M62" s="135"/>
      <c r="N62" s="135">
        <f>'将来負担比率（分子）の構造'!M$45</f>
        <v>1424</v>
      </c>
      <c r="O62" s="135"/>
      <c r="P62" s="135"/>
    </row>
    <row r="63" spans="1:16" x14ac:dyDescent="0.15">
      <c r="A63" s="135" t="s">
        <v>28</v>
      </c>
      <c r="B63" s="135">
        <f>'将来負担比率（分子）の構造'!I$44</f>
        <v>269</v>
      </c>
      <c r="C63" s="135"/>
      <c r="D63" s="135"/>
      <c r="E63" s="135">
        <f>'将来負担比率（分子）の構造'!J$44</f>
        <v>290</v>
      </c>
      <c r="F63" s="135"/>
      <c r="G63" s="135"/>
      <c r="H63" s="135">
        <f>'将来負担比率（分子）の構造'!K$44</f>
        <v>276</v>
      </c>
      <c r="I63" s="135"/>
      <c r="J63" s="135"/>
      <c r="K63" s="135">
        <f>'将来負担比率（分子）の構造'!L$44</f>
        <v>303</v>
      </c>
      <c r="L63" s="135"/>
      <c r="M63" s="135"/>
      <c r="N63" s="135">
        <f>'将来負担比率（分子）の構造'!M$44</f>
        <v>273</v>
      </c>
      <c r="O63" s="135"/>
      <c r="P63" s="135"/>
    </row>
    <row r="64" spans="1:16" x14ac:dyDescent="0.15">
      <c r="A64" s="135" t="s">
        <v>27</v>
      </c>
      <c r="B64" s="135">
        <f>'将来負担比率（分子）の構造'!I$43</f>
        <v>5208</v>
      </c>
      <c r="C64" s="135"/>
      <c r="D64" s="135"/>
      <c r="E64" s="135">
        <f>'将来負担比率（分子）の構造'!J$43</f>
        <v>5081</v>
      </c>
      <c r="F64" s="135"/>
      <c r="G64" s="135"/>
      <c r="H64" s="135">
        <f>'将来負担比率（分子）の構造'!K$43</f>
        <v>4946</v>
      </c>
      <c r="I64" s="135"/>
      <c r="J64" s="135"/>
      <c r="K64" s="135">
        <f>'将来負担比率（分子）の構造'!L$43</f>
        <v>4809</v>
      </c>
      <c r="L64" s="135"/>
      <c r="M64" s="135"/>
      <c r="N64" s="135">
        <f>'将来負担比率（分子）の構造'!M$43</f>
        <v>4620</v>
      </c>
      <c r="O64" s="135"/>
      <c r="P64" s="135"/>
    </row>
    <row r="65" spans="1:16" x14ac:dyDescent="0.15">
      <c r="A65" s="135" t="s">
        <v>26</v>
      </c>
      <c r="B65" s="135">
        <f>'将来負担比率（分子）の構造'!I$42</f>
        <v>163</v>
      </c>
      <c r="C65" s="135"/>
      <c r="D65" s="135"/>
      <c r="E65" s="135">
        <f>'将来負担比率（分子）の構造'!J$42</f>
        <v>78</v>
      </c>
      <c r="F65" s="135"/>
      <c r="G65" s="135"/>
      <c r="H65" s="135">
        <f>'将来負担比率（分子）の構造'!K$42</f>
        <v>229</v>
      </c>
      <c r="I65" s="135"/>
      <c r="J65" s="135"/>
      <c r="K65" s="135">
        <f>'将来負担比率（分子）の構造'!L$42</f>
        <v>197</v>
      </c>
      <c r="L65" s="135"/>
      <c r="M65" s="135"/>
      <c r="N65" s="135">
        <f>'将来負担比率（分子）の構造'!M$42</f>
        <v>178</v>
      </c>
      <c r="O65" s="135"/>
      <c r="P65" s="135"/>
    </row>
    <row r="66" spans="1:16" x14ac:dyDescent="0.15">
      <c r="A66" s="135" t="s">
        <v>25</v>
      </c>
      <c r="B66" s="135">
        <f>'将来負担比率（分子）の構造'!I$41</f>
        <v>7709</v>
      </c>
      <c r="C66" s="135"/>
      <c r="D66" s="135"/>
      <c r="E66" s="135">
        <f>'将来負担比率（分子）の構造'!J$41</f>
        <v>7618</v>
      </c>
      <c r="F66" s="135"/>
      <c r="G66" s="135"/>
      <c r="H66" s="135">
        <f>'将来負担比率（分子）の構造'!K$41</f>
        <v>7464</v>
      </c>
      <c r="I66" s="135"/>
      <c r="J66" s="135"/>
      <c r="K66" s="135">
        <f>'将来負担比率（分子）の構造'!L$41</f>
        <v>7410</v>
      </c>
      <c r="L66" s="135"/>
      <c r="M66" s="135"/>
      <c r="N66" s="135">
        <f>'将来負担比率（分子）の構造'!M$41</f>
        <v>7265</v>
      </c>
      <c r="O66" s="135"/>
      <c r="P66" s="135"/>
    </row>
    <row r="67" spans="1:16" x14ac:dyDescent="0.15">
      <c r="A67" s="135" t="s">
        <v>63</v>
      </c>
      <c r="B67" s="135" t="e">
        <f>NA()</f>
        <v>#N/A</v>
      </c>
      <c r="C67" s="135">
        <f>IF(ISNUMBER('将来負担比率（分子）の構造'!I$52), IF('将来負担比率（分子）の構造'!I$52 &lt; 0, 0, '将来負担比率（分子）の構造'!I$52), NA())</f>
        <v>4436</v>
      </c>
      <c r="D67" s="135" t="e">
        <f>NA()</f>
        <v>#N/A</v>
      </c>
      <c r="E67" s="135" t="e">
        <f>NA()</f>
        <v>#N/A</v>
      </c>
      <c r="F67" s="135">
        <f>IF(ISNUMBER('将来負担比率（分子）の構造'!J$52), IF('将来負担比率（分子）の構造'!J$52 &lt; 0, 0, '将来負担比率（分子）の構造'!J$52), NA())</f>
        <v>3968</v>
      </c>
      <c r="G67" s="135" t="e">
        <f>NA()</f>
        <v>#N/A</v>
      </c>
      <c r="H67" s="135" t="e">
        <f>NA()</f>
        <v>#N/A</v>
      </c>
      <c r="I67" s="135">
        <f>IF(ISNUMBER('将来負担比率（分子）の構造'!K$52), IF('将来負担比率（分子）の構造'!K$52 &lt; 0, 0, '将来負担比率（分子）の構造'!K$52), NA())</f>
        <v>3759</v>
      </c>
      <c r="J67" s="135" t="e">
        <f>NA()</f>
        <v>#N/A</v>
      </c>
      <c r="K67" s="135" t="e">
        <f>NA()</f>
        <v>#N/A</v>
      </c>
      <c r="L67" s="135">
        <f>IF(ISNUMBER('将来負担比率（分子）の構造'!L$52), IF('将来負担比率（分子）の構造'!L$52 &lt; 0, 0, '将来負担比率（分子）の構造'!L$52), NA())</f>
        <v>4851</v>
      </c>
      <c r="M67" s="135" t="e">
        <f>NA()</f>
        <v>#N/A</v>
      </c>
      <c r="N67" s="135" t="e">
        <f>NA()</f>
        <v>#N/A</v>
      </c>
      <c r="O67" s="135">
        <f>IF(ISNUMBER('将来負担比率（分子）の構造'!M$52), IF('将来負担比率（分子）の構造'!M$52 &lt; 0, 0, '将来負担比率（分子）の構造'!M$52), NA())</f>
        <v>3010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2016-04-12T11:10:25Z</cp:lastPrinted>
  <dcterms:created xsi:type="dcterms:W3CDTF">2016-02-15T00:42:37Z</dcterms:created>
  <dcterms:modified xsi:type="dcterms:W3CDTF">2016-05-06T05:48:13Z</dcterms:modified>
  <cp:category/>
</cp:coreProperties>
</file>