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<sst xmlns="http://schemas.openxmlformats.org/spreadsheetml/2006/main" count="1086" uniqueCount="610">
  <si>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</si>
  <si>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</si>
  <si>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</si>
  <si>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</si>
  <si>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</si>
  <si>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</si>
  <si>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</si>
  <si>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</si>
  <si>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</si>
  <si>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</si>
  <si>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</si>
  <si>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</si>
  <si>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</si>
  <si>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</si>
  <si>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</si>
  <si>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</si>
  <si>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</si>
  <si>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</si>
  <si>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</si>
  <si>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</si>
  <si>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</si>
  <si>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</si>
  <si>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</si>
  <si>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</si>
  <si>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</si>
  <si>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</si>
  <si>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</si>
  <si>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</si>
  <si>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</si>
  <si>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</si>
  <si>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</si>
  <si>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</si>
  <si>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</si>
  <si>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</si>
  <si>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</si>
  <si>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</si>
  <si>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</si>
  <si>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</si>
  <si>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</si>
  <si>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</si>
  <si>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</si>
  <si>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</si>
  <si>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</si>
  <si>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</si>
  <si>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</si>
  <si>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</si>
  <si>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</si>
  <si>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</si>
  <si>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</si>
  <si>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</si>
  <si>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</si>
  <si>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</si>
  <si>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</si>
  <si>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</si>
  <si>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</si>
  <si>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</si>
  <si>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</si>
  <si>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</si>
  <si>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</si>
  <si>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</si>
  <si>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</si>
  <si>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</si>
  <si>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</si>
  <si>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</si>
  <si>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</si>
  <si>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</si>
  <si>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</si>
  <si>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</si>
  <si>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</si>
  <si>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</si>
  <si>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</si>
  <si>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</si>
  <si>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</si>
  <si>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</si>
  <si>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</si>
  <si>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</si>
  <si>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</si>
  <si>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</si>
  <si>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</si>
  <si>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</si>
  <si>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</si>
  <si>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</si>
  <si>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</si>
  <si>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</si>
  <si>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</si>
  <si>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</si>
  <si>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</si>
  <si>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</si>
  <si>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</si>
  <si>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</si>
  <si>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</si>
  <si>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</si>
  <si>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</si>
  <si>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</si>
  <si>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</si>
  <si>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</si>
  <si>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</si>
  <si>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</si>
  <si>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</si>
  <si>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</si>
  <si>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</si>
  <si>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</si>
  <si>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</si>
  <si>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</si>
  <si>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</si>
  <si>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</si>
  <si>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</si>
  <si>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</si>
  <si>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</si>
  <si>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</si>
  <si>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</si>
  <si>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</si>
  <si>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</si>
  <si>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</si>
  <si>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</si>
  <si>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</si>
  <si>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</si>
  <si>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</si>
  <si>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</si>
  <si>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</si>
  <si>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</si>
  <si>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</si>
  <si>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</si>
  <si>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</si>
  <si>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</si>
  <si>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</si>
  <si>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</si>
  <si>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</si>
  <si>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</si>
  <si>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</si>
  <si>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</si>
  <si>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</si>
  <si>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</si>
  <si>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</si>
  <si>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</si>
  <si>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</si>
  <si>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</si>
  <si>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</si>
  <si>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</si>
  <si>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</si>
  <si>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</si>
  <si>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</si>
  <si>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</si>
  <si>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</si>
  <si>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</si>
  <si>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</si>
  <si>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</si>
  <si>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</si>
  <si>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</si>
  <si>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</si>
  <si>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</si>
  <si>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</si>
  <si>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</si>
  <si>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</si>
  <si>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</si>
  <si>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</si>
  <si>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</si>
  <si>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</si>
  <si>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</si>
  <si>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</si>
  <si>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</si>
  <si>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</si>
  <si>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</si>
  <si>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</si>
  <si>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</si>
  <si>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</si>
  <si>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</si>
  <si>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</si>
  <si>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</si>
  <si>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</si>
  <si>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</si>
  <si>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</si>
  <si>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</si>
  <si>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</si>
  <si>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</si>
  <si>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</si>
  <si>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</si>
  <si>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</si>
  <si>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</si>
  <si>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</si>
  <si>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</si>
  <si>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</si>
  <si>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</si>
  <si>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</si>
  <si>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</si>
  <si>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</si>
  <si>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</si>
  <si>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</si>
  <si>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</si>
  <si>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</si>
  <si>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</si>
  <si>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</si>
  <si>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</si>
  <si>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</si>
  <si>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</si>
  <si>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</si>
  <si>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</si>
  <si>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</si>
  <si>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</si>
  <si>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</si>
  <si>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</si>
  <si>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</si>
  <si>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</si>
  <si>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</si>
  <si>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</si>
  <si>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</si>
  <si>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</si>
  <si>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</si>
  <si>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</si>
  <si>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</si>
  <si>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</si>
  <si>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</si>
  <si>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</si>
  <si>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</si>
  <si>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</si>
  <si>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</si>
  <si>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</si>
  <si>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</si>
  <si>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</si>
  <si>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</si>
  <si>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</si>
  <si>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</si>
  <si>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山形県河北町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</si>
  <si>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</si>
  <si>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</si>
  <si>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</si>
  <si>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</si>
  <si>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</si>
  <si>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</si>
  <si>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</si>
  <si>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</si>
  <si>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</si>
  <si>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</si>
  <si>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</si>
  <si>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</si>
  <si>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</si>
  <si>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</si>
  <si>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</si>
  <si>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</si>
  <si>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</si>
  <si>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</si>
  <si>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</si>
  <si>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</si>
  <si>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</si>
  <si>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</si>
  <si>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</si>
  <si>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</si>
  <si>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</si>
  <si>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</si>
  <si>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</si>
  <si>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</si>
  <si>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</si>
  <si>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</si>
  <si>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</si>
  <si>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</si>
  <si>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</si>
  <si>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</si>
  <si>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</si>
  <si>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</si>
  <si>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</si>
  <si>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</si>
  <si>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</si>
  <si>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</si>
  <si>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</si>
  <si>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</si>
  <si>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</si>
  <si>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</si>
  <si>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</si>
  <si>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</si>
  <si>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</si>
  <si>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</si>
  <si>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</si>
  <si>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</si>
  <si>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</si>
  <si>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</si>
  <si>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</si>
  <si>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</si>
  <si>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</si>
  <si>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</si>
  <si>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</si>
  <si>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</si>
  <si>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</si>
  <si>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</si>
  <si>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</si>
  <si>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</si>
  <si>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</si>
  <si>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</si>
  <si>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</si>
  <si>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</si>
  <si>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</si>
  <si>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</si>
  <si>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</si>
  <si>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</si>
  <si>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</si>
  <si>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</si>
  <si>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</si>
  <si>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</si>
  <si>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</si>
  <si>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</si>
  <si>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</si>
  <si>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</si>
  <si>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</si>
  <si>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</si>
  <si>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</si>
  <si>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</si>
  <si>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</si>
  <si>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</si>
  <si>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</si>
  <si>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</si>
  <si>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</si>
  <si>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</si>
  <si>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</si>
  <si>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</si>
  <si>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</si>
  <si>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</si>
  <si>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</si>
  <si>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</si>
  <si>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</si>
  <si>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</si>
  <si>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</si>
  <si>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</si>
  <si>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</si>
  <si>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</si>
  <si>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</si>
  <si>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</si>
  <si>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</si>
  <si>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</si>
  <si>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</si>
  <si>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</si>
  <si>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</si>
  <si>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</si>
  <si>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</si>
  <si>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</si>
  <si>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</si>
  <si>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</si>
  <si>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</si>
  <si>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</si>
  <si>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</si>
  <si>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</si>
  <si>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</si>
  <si>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</si>
  <si>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</si>
  <si>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</si>
  <si>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</si>
  <si>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</si>
  <si>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</si>
  <si>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</si>
  <si>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</si>
  <si>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</si>
  <si>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</si>
  <si>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</si>
  <si>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</si>
  <si>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</si>
  <si>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</si>
  <si>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</si>
  <si>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</si>
  <si>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</si>
  <si>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</si>
  <si>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</si>
  <si>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</si>
  <si>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</si>
  <si>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</si>
  <si>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</si>
  <si>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</si>
  <si>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</si>
  <si>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</si>
  <si>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</si>
  <si>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</si>
  <si>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</si>
  <si>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</si>
  <si>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</si>
  <si>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</si>
  <si>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</si>
  <si>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</si>
  <si>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</si>
  <si>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</si>
  <si>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</si>
  <si>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山形県河北町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</si>
  <si>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</si>
  <si>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</si>
  <si>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</si>
  <si>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</si>
  <si>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</si>
  <si>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</si>
  <si>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</si>
  <si>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</si>
  <si>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</si>
  <si>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</si>
  <si>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</si>
  <si>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</si>
  <si>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</si>
  <si>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</si>
  <si>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</si>
  <si>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</si>
  <si>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</si>
  <si>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</si>
  <si>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</si>
  <si>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</si>
  <si>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</si>
  <si>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</si>
  <si>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</si>
  <si>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</si>
  <si>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</si>
  <si>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</si>
  <si>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</si>
  <si>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</si>
  <si>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</si>
  <si>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</si>
  <si>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</si>
  <si>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</si>
  <si>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</si>
  <si>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</si>
  <si>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</si>
  <si>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</si>
  <si>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</si>
  <si>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</si>
  <si>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</si>
  <si>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</si>
  <si>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</si>
  <si>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</si>
  <si>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</si>
  <si>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</si>
  <si>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</si>
  <si>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</si>
  <si>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</si>
  <si>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</si>
  <si>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</si>
  <si>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</si>
  <si>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</si>
  <si>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</si>
  <si>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</si>
  <si>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</si>
  <si>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</si>
  <si>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</si>
  <si>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</si>
  <si>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</si>
  <si>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</si>
  <si>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</si>
  <si>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</si>
  <si>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</si>
  <si>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</si>
  <si>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</si>
  <si>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</si>
  <si>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</si>
  <si>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</si>
  <si>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</si>
  <si>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</si>
  <si>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</si>
  <si>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</si>
  <si>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</si>
  <si>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</si>
  <si>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</si>
  <si>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</si>
  <si>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</si>
  <si>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</si>
  <si>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</si>
  <si>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</si>
  <si>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</si>
  <si>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</si>
  <si>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</si>
  <si>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</si>
  <si>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</si>
  <si>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</si>
  <si>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</si>
  <si>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</si>
  <si>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</si>
  <si>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</si>
  <si>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</si>
  <si>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</si>
  <si>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</si>
  <si>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</si>
  <si>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</si>
  <si>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</si>
  <si>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</si>
  <si>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</si>
  <si>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</si>
  <si>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</si>
  <si>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</si>
  <si>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</si>
  <si>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河北町公共下水道事業特別会計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</si>
  <si>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</si>
  <si>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</si>
  <si>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河北町農業集落排水事業特別会計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</si>
  <si>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</si>
  <si>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河北町水道事業会計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</si>
  <si>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</si>
  <si>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</si>
  <si>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</si>
  <si>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</si>
  <si>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</si>
  <si>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</si>
  <si>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</si>
  <si>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</si>
  <si>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</si>
  <si>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</si>
  <si>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</si>
  <si>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</si>
  <si>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</si>
  <si>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</si>
  <si>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</si>
  <si>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</si>
  <si>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</si>
  <si>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</si>
  <si>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</si>
  <si>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</si>
  <si>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</si>
  <si>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</si>
  <si>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</si>
  <si>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</si>
  <si>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</si>
  <si>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</si>
  <si>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</si>
  <si>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</si>
  <si>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</si>
  <si>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</si>
  <si>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</si>
  <si>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</si>
  <si>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</si>
  <si>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</si>
  <si>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</si>
  <si>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</si>
  <si>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</si>
  <si>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</si>
  <si>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</si>
  <si>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</si>
  <si>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</si>
  <si>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</si>
  <si>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</si>
  <si>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</si>
  <si>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</si>
  <si>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</si>
  <si>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</si>
  <si>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</si>
  <si>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</si>
  <si>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</si>
  <si>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</si>
  <si>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</si>
  <si>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</si>
  <si>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</si>
  <si>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</si>
  <si>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</si>
  <si>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</si>
  <si>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</si>
  <si>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</si>
  <si>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</si>
  <si>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</si>
  <si>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</si>
  <si>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</si>
  <si>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</si>
  <si>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</si>
  <si>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</si>
  <si>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</si>
  <si>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</si>
  <si>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</si>
  <si>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</si>
  <si>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</si>
  <si>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</si>
  <si>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</si>
  <si>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</si>
  <si>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</si>
  <si>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</si>
  <si>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</si>
  <si>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</si>
  <si>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</si>
  <si>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</si>
  <si>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</si>
  <si>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</si>
  <si>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</si>
  <si>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</si>
  <si>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3.00</t>
  </si>
  <si>
    <t>▲ 3.46</t>
  </si>
  <si>
    <t>▲ 4.19</t>
  </si>
  <si>
    <t>▲ 4.15</t>
  </si>
  <si>
    <t>▲ 0.65</t>
  </si>
  <si>
    <t>河北町水道事業会計</t>
  </si>
  <si>
    <t>一般会計</t>
  </si>
  <si>
    <t>河北町介護保険特別会計</t>
  </si>
  <si>
    <t>河北町国民健康保険特別会計</t>
  </si>
  <si>
    <t>河北町後期高齢者医療特別会計</t>
  </si>
  <si>
    <t>河北町公共下水道事業特別会計</t>
  </si>
  <si>
    <t>河北町農業集落排水事業特別会計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</si>
  <si>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</si>
  <si>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</si>
  <si>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</si>
  <si>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</si>
  <si>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</si>
  <si>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</si>
  <si>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</si>
  <si>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</si>
  <si>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</si>
  <si>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山形県消防補償等組合</t>
    <rPh sb="0" eb="2">
      <t>ヤマガタ</t>
    </rPh>
    <rPh sb="2" eb="3">
      <t>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</si>
  <si>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</si>
  <si>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</si>
  <si>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ホカ</t>
    </rPh>
    <rPh sb="4" eb="5">
      <t>ニ</t>
    </rPh>
    <rPh sb="5" eb="6">
      <t>シ</t>
    </rPh>
    <rPh sb="6" eb="8">
      <t>イッチョウ</t>
    </rPh>
    <rPh sb="8" eb="10">
      <t>キョウリツ</t>
    </rPh>
    <rPh sb="10" eb="12">
      <t>エイセイ</t>
    </rPh>
    <rPh sb="12" eb="14">
      <t>ショリ</t>
    </rPh>
    <rPh sb="14" eb="16">
      <t>クミアイ</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</si>
  <si>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</si>
  <si>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</si>
  <si>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</si>
  <si>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</si>
  <si>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</si>
  <si>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河北スポーツセンター</t>
    <rPh sb="0" eb="2">
      <t>カホク</t>
    </rPh>
    <phoneticPr fontId="35"/>
  </si>
  <si>
    <t>河北町べに花の里振興公社</t>
    <rPh sb="0" eb="3">
      <t>カホクチョウ</t>
    </rPh>
    <rPh sb="5" eb="6">
      <t>バナ</t>
    </rPh>
    <rPh sb="7" eb="8">
      <t>サト</t>
    </rPh>
    <rPh sb="8" eb="10">
      <t>シンコウ</t>
    </rPh>
    <rPh sb="10" eb="12">
      <t>コウシャ</t>
    </rPh>
    <phoneticPr fontId="35"/>
  </si>
  <si>
    <t>河北町土地開発公社</t>
    <rPh sb="0" eb="3">
      <t>カホクチョウ</t>
    </rPh>
    <rPh sb="3" eb="5">
      <t>トチ</t>
    </rPh>
    <rPh sb="5" eb="7">
      <t>カイハツ</t>
    </rPh>
    <rPh sb="7" eb="9">
      <t>コウシャ</t>
    </rPh>
    <phoneticPr fontId="35"/>
  </si>
  <si>
    <t>○</t>
    <phoneticPr fontId="2"/>
  </si>
  <si>
    <t>ふるさと応援基金</t>
    <rPh sb="4" eb="8">
      <t>オウエンキキン</t>
    </rPh>
    <phoneticPr fontId="5"/>
  </si>
  <si>
    <t>庁舎建設基金</t>
    <phoneticPr fontId="5"/>
  </si>
  <si>
    <t>公共施設維持補修基金</t>
    <phoneticPr fontId="5"/>
  </si>
  <si>
    <t>中小企業支援緊急対策基金</t>
    <phoneticPr fontId="5"/>
  </si>
  <si>
    <t>スポーツ振興基金</t>
    <phoneticPr fontId="5"/>
  </si>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</sst>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C7B1-49CD-BEE5-22C8D73EC0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32752</c:v>
                </c:pt>
                <c:pt idx="1">
                  <c:v>50954</c:v>
                </c:pt>
                <c:pt idx="2">
                  <c:v>77038</c:v>
                </c:pt>
                <c:pt idx="3">
                  <c:v>78421</c:v>
                </c:pt>
                <c:pt idx="4">
                  <c:v>153238</c:v>
                </c:pt>
              </c:numCache>
            </c:numRef>
          </c:val>
          <c:smooth val="0"/>
          <c:extLst>
            <c:ext xmlns:c16="http://schemas.microsoft.com/office/drawing/2014/chart" uri="{C3380CC4-5D6E-409C-BE32-E72D297353CC}">
              <c16:uniqueId val="{00000001-C7B1-49CD-BEE5-22C8D73EC0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4.29</c:v>
                </c:pt>
                <c:pt idx="1">
                  <c:v>4.1399999999999997</c:v>
                </c:pt>
                <c:pt idx="2">
                  <c:v>4.63</c:v>
                </c:pt>
                <c:pt idx="3">
                  <c:v>3.91</c:v>
                </c:pt>
                <c:pt idx="4">
                  <c:v>7.01</c:v>
                </c:pt>
              </c:numCache>
            </c:numRef>
          </c:val>
          <c:extLst>
            <c:ext xmlns:c16="http://schemas.microsoft.com/office/drawing/2014/chart" uri="{C3380CC4-5D6E-409C-BE32-E72D297353CC}">
              <c16:uniqueId val="{00000000-37FB-4A22-810A-A50D9B6BB3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11.99</c:v>
                </c:pt>
                <c:pt idx="1">
                  <c:v>12.51</c:v>
                </c:pt>
                <c:pt idx="2">
                  <c:v>11.79</c:v>
                </c:pt>
                <c:pt idx="3">
                  <c:v>12.29</c:v>
                </c:pt>
                <c:pt idx="4">
                  <c:v>11.06</c:v>
                </c:pt>
              </c:numCache>
            </c:numRef>
          </c:val>
          <c:extLst>
            <c:ext xmlns:c16="http://schemas.microsoft.com/office/drawing/2014/chart" uri="{C3380CC4-5D6E-409C-BE32-E72D297353CC}">
              <c16:uniqueId val="{00000001-37FB-4A22-810A-A50D9B6BB3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c:v>
                </c:pt>
                <c:pt idx="1">
                  <c:v>-3.46</c:v>
                </c:pt>
                <c:pt idx="2">
                  <c:v>-4.1900000000000004</c:v>
                </c:pt>
                <c:pt idx="3">
                  <c:v>-4.1500000000000004</c:v>
                </c:pt>
                <c:pt idx="4">
                  <c:v>-0.65</c:v>
                </c:pt>
              </c:numCache>
            </c:numRef>
          </c:val>
          <c:smooth val="0"/>
          <c:extLst>
            <c:ext xmlns:c16="http://schemas.microsoft.com/office/drawing/2014/chart" uri="{C3380CC4-5D6E-409C-BE32-E72D297353CC}">
              <c16:uniqueId val="{00000002-37FB-4A22-810A-A50D9B6BB3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FD-4F42-8C6A-F36DCD280A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FD-4F42-8C6A-F36DCD280A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FD-4F42-8C6A-F36DCD280A07}"/>
            </c:ext>
          </c:extLst>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FD-4F42-8C6A-F36DCD280A07}"/>
            </c:ext>
          </c:extLst>
        </c:ser>
        <c:ser>
          <c:idx val="4"/>
          <c:order val="4"/>
          <c:tx>
            <c:strRef>
              <c:f>データシート!$A$31</c:f>
              <c:strCache>
                <c:ptCount val="1"/>
                <c:pt idx="0">
                  <c:v>河北町公共下水道事業特別会計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1FD-4F42-8C6A-F36DCD280A07}"/>
            </c:ext>
          </c:extLst>
        </c:ser>
        <c:ser>
          <c:idx val="5"/>
          <c:order val="5"/>
          <c:tx>
            <c:strRef>
              <c:f>データシート!$A$32</c:f>
              <c:strCache>
                <c:ptCount val="1"/>
                <c:pt idx="0">
                  <c:v>河北町後期高齢者医療特別会計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0.03</c:v>
                </c:pt>
                <c:pt idx="6">
                  <c:v>#N/A</c:v>
                </c:pt>
                <c:pt idx="7">
                  <c:v>0.02</c:v>
                </c:pt>
                <c:pt idx="8">
                  <c:v>#N/A</c:v>
                </c:pt>
                <c:pt idx="9">
                  <c:v>0.06</c:v>
                </c:pt>
              </c:numCache>
            </c:numRef>
          </c:val>
          <c:extLst>
            <c:ext xmlns:c16="http://schemas.microsoft.com/office/drawing/2014/chart" uri="{C3380CC4-5D6E-409C-BE32-E72D297353CC}">
              <c16:uniqueId val="{00000005-81FD-4F42-8C6A-F36DCD280A07}"/>
            </c:ext>
          </c:extLst>
        </c:ser>
        <c:ser>
          <c:idx val="6"/>
          <c:order val="6"/>
          <c:tx>
            <c:strRef>
              <c:f>データシート!$A$33</c:f>
              <c:strCache>
                <c:ptCount val="1"/>
                <c:pt idx="0">
                  <c:v>河北町国民健康保険特別会計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2.23</c:v>
                </c:pt>
                <c:pt idx="2">
                  <c:v>#N/A</c:v>
                </c:pt>
                <c:pt idx="3">
                  <c:v>1.1000000000000001</c:v>
                </c:pt>
                <c:pt idx="4">
                  <c:v>#N/A</c:v>
                </c:pt>
                <c:pt idx="5">
                  <c:v>0.94</c:v>
                </c:pt>
                <c:pt idx="6">
                  <c:v>#N/A</c:v>
                </c:pt>
                <c:pt idx="7">
                  <c:v>1.27</c:v>
                </c:pt>
                <c:pt idx="8">
                  <c:v>#N/A</c:v>
                </c:pt>
                <c:pt idx="9">
                  <c:v>1.23</c:v>
                </c:pt>
              </c:numCache>
            </c:numRef>
          </c:val>
          <c:extLst>
            <c:ext xmlns:c16="http://schemas.microsoft.com/office/drawing/2014/chart" uri="{C3380CC4-5D6E-409C-BE32-E72D297353CC}">
              <c16:uniqueId val="{00000006-81FD-4F42-8C6A-F36DCD280A07}"/>
            </c:ext>
          </c:extLst>
        </c:ser>
        <c:ser>
          <c:idx val="7"/>
          <c:order val="7"/>
          <c:tx>
            <c:strRef>
              <c:f>データシート!$A$34</c:f>
              <c:strCache>
                <c:ptCount val="1"/>
                <c:pt idx="0">
                  <c:v>河北町介護保険特別会計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1.29</c:v>
                </c:pt>
                <c:pt idx="4">
                  <c:v>#N/A</c:v>
                </c:pt>
                <c:pt idx="5">
                  <c:v>0.89</c:v>
                </c:pt>
                <c:pt idx="6">
                  <c:v>#N/A</c:v>
                </c:pt>
                <c:pt idx="7">
                  <c:v>1.46</c:v>
                </c:pt>
                <c:pt idx="8">
                  <c:v>#N/A</c:v>
                </c:pt>
                <c:pt idx="9">
                  <c:v>1.77</c:v>
                </c:pt>
              </c:numCache>
            </c:numRef>
          </c:val>
          <c:extLst>
            <c:ext xmlns:c16="http://schemas.microsoft.com/office/drawing/2014/chart" uri="{C3380CC4-5D6E-409C-BE32-E72D297353CC}">
              <c16:uniqueId val="{00000007-81FD-4F42-8C6A-F36DCD280A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4.28</c:v>
                </c:pt>
                <c:pt idx="2">
                  <c:v>#N/A</c:v>
                </c:pt>
                <c:pt idx="3">
                  <c:v>4.1399999999999997</c:v>
                </c:pt>
                <c:pt idx="4">
                  <c:v>#N/A</c:v>
                </c:pt>
                <c:pt idx="5">
                  <c:v>4.63</c:v>
                </c:pt>
                <c:pt idx="6">
                  <c:v>#N/A</c:v>
                </c:pt>
                <c:pt idx="7">
                  <c:v>3.91</c:v>
                </c:pt>
                <c:pt idx="8">
                  <c:v>#N/A</c:v>
                </c:pt>
                <c:pt idx="9">
                  <c:v>7.01</c:v>
                </c:pt>
              </c:numCache>
            </c:numRef>
          </c:val>
          <c:extLst>
            <c:ext xmlns:c16="http://schemas.microsoft.com/office/drawing/2014/chart" uri="{C3380CC4-5D6E-409C-BE32-E72D297353CC}">
              <c16:uniqueId val="{00000008-81FD-4F42-8C6A-F36DCD280A07}"/>
            </c:ext>
          </c:extLst>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18.25</c:v>
                </c:pt>
                <c:pt idx="2">
                  <c:v>#N/A</c:v>
                </c:pt>
                <c:pt idx="3">
                  <c:v>19.36</c:v>
                </c:pt>
                <c:pt idx="4">
                  <c:v>#N/A</c:v>
                </c:pt>
                <c:pt idx="5">
                  <c:v>20.97</c:v>
                </c:pt>
                <c:pt idx="6">
                  <c:v>#N/A</c:v>
                </c:pt>
                <c:pt idx="7">
                  <c:v>21.91</c:v>
                </c:pt>
                <c:pt idx="8">
                  <c:v>#N/A</c:v>
                </c:pt>
                <c:pt idx="9">
                  <c:v>21.2</c:v>
                </c:pt>
              </c:numCache>
            </c:numRef>
          </c:val>
          <c:extLst>
            <c:ext xmlns:c16="http://schemas.microsoft.com/office/drawing/2014/chart" uri="{C3380CC4-5D6E-409C-BE32-E72D297353CC}">
              <c16:uniqueId val="{00000009-81FD-4F42-8C6A-F36DCD280A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839</c:v>
                </c:pt>
                <c:pt idx="5">
                  <c:v>811</c:v>
                </c:pt>
                <c:pt idx="8">
                  <c:v>797</c:v>
                </c:pt>
                <c:pt idx="11">
                  <c:v>774</c:v>
                </c:pt>
                <c:pt idx="14">
                  <c:v>755</c:v>
                </c:pt>
              </c:numCache>
            </c:numRef>
          </c:val>
          <c:extLst>
            <c:ext xmlns:c16="http://schemas.microsoft.com/office/drawing/2014/chart" uri="{C3380CC4-5D6E-409C-BE32-E72D297353CC}">
              <c16:uniqueId val="{00000000-99AC-4678-994C-08BA387AE0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AC-4678-994C-08BA387AE0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29</c:v>
                </c:pt>
                <c:pt idx="6">
                  <c:v>28</c:v>
                </c:pt>
                <c:pt idx="9">
                  <c:v>27</c:v>
                </c:pt>
                <c:pt idx="12">
                  <c:v>23</c:v>
                </c:pt>
              </c:numCache>
            </c:numRef>
          </c:val>
          <c:extLst>
            <c:ext xmlns:c16="http://schemas.microsoft.com/office/drawing/2014/chart" uri="{C3380CC4-5D6E-409C-BE32-E72D297353CC}">
              <c16:uniqueId val="{00000002-99AC-4678-994C-08BA387AE0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47</c:v>
                </c:pt>
                <c:pt idx="6">
                  <c:v>40</c:v>
                </c:pt>
                <c:pt idx="9">
                  <c:v>39</c:v>
                </c:pt>
                <c:pt idx="12">
                  <c:v>51</c:v>
                </c:pt>
              </c:numCache>
            </c:numRef>
          </c:val>
          <c:extLst>
            <c:ext xmlns:c16="http://schemas.microsoft.com/office/drawing/2014/chart" uri="{C3380CC4-5D6E-409C-BE32-E72D297353CC}">
              <c16:uniqueId val="{00000003-99AC-4678-994C-08BA387AE0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401</c:v>
                </c:pt>
                <c:pt idx="3">
                  <c:v>377</c:v>
                </c:pt>
                <c:pt idx="6">
                  <c:v>352</c:v>
                </c:pt>
                <c:pt idx="9">
                  <c:v>356</c:v>
                </c:pt>
                <c:pt idx="12">
                  <c:v>323</c:v>
                </c:pt>
              </c:numCache>
            </c:numRef>
          </c:val>
          <c:extLst>
            <c:ext xmlns:c16="http://schemas.microsoft.com/office/drawing/2014/chart" uri="{C3380CC4-5D6E-409C-BE32-E72D297353CC}">
              <c16:uniqueId val="{00000004-99AC-4678-994C-08BA387AE0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C-4678-994C-08BA387AE0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AC-4678-994C-08BA387AE0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783</c:v>
                </c:pt>
                <c:pt idx="3">
                  <c:v>747</c:v>
                </c:pt>
                <c:pt idx="6">
                  <c:v>740</c:v>
                </c:pt>
                <c:pt idx="9">
                  <c:v>723</c:v>
                </c:pt>
                <c:pt idx="12">
                  <c:v>722</c:v>
                </c:pt>
              </c:numCache>
            </c:numRef>
          </c:val>
          <c:extLst>
            <c:ext xmlns:c16="http://schemas.microsoft.com/office/drawing/2014/chart" uri="{C3380CC4-5D6E-409C-BE32-E72D297353CC}">
              <c16:uniqueId val="{00000007-99AC-4678-994C-08BA387AE0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428</c:v>
                </c:pt>
                <c:pt idx="2">
                  <c:v>#N/A</c:v>
                </c:pt>
                <c:pt idx="3">
                  <c:v>#N/A</c:v>
                </c:pt>
                <c:pt idx="4">
                  <c:v>389</c:v>
                </c:pt>
                <c:pt idx="5">
                  <c:v>#N/A</c:v>
                </c:pt>
                <c:pt idx="6">
                  <c:v>#N/A</c:v>
                </c:pt>
                <c:pt idx="7">
                  <c:v>363</c:v>
                </c:pt>
                <c:pt idx="8">
                  <c:v>#N/A</c:v>
                </c:pt>
                <c:pt idx="9">
                  <c:v>#N/A</c:v>
                </c:pt>
                <c:pt idx="10">
                  <c:v>371</c:v>
                </c:pt>
                <c:pt idx="11">
                  <c:v>#N/A</c:v>
                </c:pt>
                <c:pt idx="12">
                  <c:v>#N/A</c:v>
                </c:pt>
                <c:pt idx="13">
                  <c:v>364</c:v>
                </c:pt>
                <c:pt idx="14">
                  <c:v>#N/A</c:v>
                </c:pt>
              </c:numCache>
            </c:numRef>
          </c:val>
          <c:smooth val="0"/>
          <c:extLst>
            <c:ext xmlns:c16="http://schemas.microsoft.com/office/drawing/2014/chart" uri="{C3380CC4-5D6E-409C-BE32-E72D297353CC}">
              <c16:uniqueId val="{00000008-99AC-4678-994C-08BA387AE0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6921</c:v>
                </c:pt>
                <c:pt idx="5">
                  <c:v>6832</c:v>
                </c:pt>
                <c:pt idx="8">
                  <c:v>6598</c:v>
                </c:pt>
                <c:pt idx="11">
                  <c:v>6282</c:v>
                </c:pt>
                <c:pt idx="14">
                  <c:v>6161</c:v>
                </c:pt>
              </c:numCache>
            </c:numRef>
          </c:val>
          <c:extLst>
            <c:ext xmlns:c16="http://schemas.microsoft.com/office/drawing/2014/chart" uri="{C3380CC4-5D6E-409C-BE32-E72D297353CC}">
              <c16:uniqueId val="{00000000-04E0-4F94-B8EF-BFE6986CA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1227</c:v>
                </c:pt>
                <c:pt idx="5">
                  <c:v>1270</c:v>
                </c:pt>
                <c:pt idx="8">
                  <c:v>1309</c:v>
                </c:pt>
                <c:pt idx="11">
                  <c:v>1344</c:v>
                </c:pt>
                <c:pt idx="14">
                  <c:v>1377</c:v>
                </c:pt>
              </c:numCache>
            </c:numRef>
          </c:val>
          <c:extLst>
            <c:ext xmlns:c16="http://schemas.microsoft.com/office/drawing/2014/chart" uri="{C3380CC4-5D6E-409C-BE32-E72D297353CC}">
              <c16:uniqueId val="{00000001-04E0-4F94-B8EF-BFE6986CA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3182</c:v>
                </c:pt>
                <c:pt idx="5">
                  <c:v>3451</c:v>
                </c:pt>
                <c:pt idx="8">
                  <c:v>3420</c:v>
                </c:pt>
                <c:pt idx="11">
                  <c:v>3611</c:v>
                </c:pt>
                <c:pt idx="14">
                  <c:v>3789</c:v>
                </c:pt>
              </c:numCache>
            </c:numRef>
          </c:val>
          <c:extLst>
            <c:ext xmlns:c16="http://schemas.microsoft.com/office/drawing/2014/chart" uri="{C3380CC4-5D6E-409C-BE32-E72D297353CC}">
              <c16:uniqueId val="{00000002-04E0-4F94-B8EF-BFE6986CA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E0-4F94-B8EF-BFE6986CA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E0-4F94-B8EF-BFE6986CA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299</c:v>
                </c:pt>
                <c:pt idx="3">
                  <c:v>135</c:v>
                </c:pt>
                <c:pt idx="6">
                  <c:v>141</c:v>
                </c:pt>
                <c:pt idx="9">
                  <c:v>150</c:v>
                </c:pt>
                <c:pt idx="12">
                  <c:v>130</c:v>
                </c:pt>
              </c:numCache>
            </c:numRef>
          </c:val>
          <c:extLst>
            <c:ext xmlns:c16="http://schemas.microsoft.com/office/drawing/2014/chart" uri="{C3380CC4-5D6E-409C-BE32-E72D297353CC}">
              <c16:uniqueId val="{00000005-04E0-4F94-B8EF-BFE6986CA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1283</c:v>
                </c:pt>
                <c:pt idx="3">
                  <c:v>1231</c:v>
                </c:pt>
                <c:pt idx="6">
                  <c:v>1195</c:v>
                </c:pt>
                <c:pt idx="9">
                  <c:v>1148</c:v>
                </c:pt>
                <c:pt idx="12">
                  <c:v>1116</c:v>
                </c:pt>
              </c:numCache>
            </c:numRef>
          </c:val>
          <c:extLst>
            <c:ext xmlns:c16="http://schemas.microsoft.com/office/drawing/2014/chart" uri="{C3380CC4-5D6E-409C-BE32-E72D297353CC}">
              <c16:uniqueId val="{00000006-04E0-4F94-B8EF-BFE6986CA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155</c:v>
                </c:pt>
                <c:pt idx="3">
                  <c:v>179</c:v>
                </c:pt>
                <c:pt idx="6">
                  <c:v>182</c:v>
                </c:pt>
                <c:pt idx="9">
                  <c:v>197</c:v>
                </c:pt>
                <c:pt idx="12">
                  <c:v>212</c:v>
                </c:pt>
              </c:numCache>
            </c:numRef>
          </c:val>
          <c:extLst>
            <c:ext xmlns:c16="http://schemas.microsoft.com/office/drawing/2014/chart" uri="{C3380CC4-5D6E-409C-BE32-E72D297353CC}">
              <c16:uniqueId val="{00000007-04E0-4F94-B8EF-BFE6986CA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4011</c:v>
                </c:pt>
                <c:pt idx="3">
                  <c:v>3803</c:v>
                </c:pt>
                <c:pt idx="6">
                  <c:v>3625</c:v>
                </c:pt>
                <c:pt idx="9">
                  <c:v>3538</c:v>
                </c:pt>
                <c:pt idx="12">
                  <c:v>3404</c:v>
                </c:pt>
              </c:numCache>
            </c:numRef>
          </c:val>
          <c:extLst>
            <c:ext xmlns:c16="http://schemas.microsoft.com/office/drawing/2014/chart" uri="{C3380CC4-5D6E-409C-BE32-E72D297353CC}">
              <c16:uniqueId val="{00000008-04E0-4F94-B8EF-BFE6986CA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261</c:v>
                </c:pt>
                <c:pt idx="3">
                  <c:v>233</c:v>
                </c:pt>
                <c:pt idx="6">
                  <c:v>205</c:v>
                </c:pt>
                <c:pt idx="9">
                  <c:v>178</c:v>
                </c:pt>
                <c:pt idx="12">
                  <c:v>155</c:v>
                </c:pt>
              </c:numCache>
            </c:numRef>
          </c:val>
          <c:extLst>
            <c:ext xmlns:c16="http://schemas.microsoft.com/office/drawing/2014/chart" uri="{C3380CC4-5D6E-409C-BE32-E72D297353CC}">
              <c16:uniqueId val="{00000009-04E0-4F94-B8EF-BFE6986CA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6578</c:v>
                </c:pt>
                <c:pt idx="3">
                  <c:v>6393</c:v>
                </c:pt>
                <c:pt idx="6">
                  <c:v>6721</c:v>
                </c:pt>
                <c:pt idx="9">
                  <c:v>7149</c:v>
                </c:pt>
                <c:pt idx="12">
                  <c:v>8319</c:v>
                </c:pt>
              </c:numCache>
            </c:numRef>
          </c:val>
          <c:extLst>
            <c:ext xmlns:c16="http://schemas.microsoft.com/office/drawing/2014/chart" uri="{C3380CC4-5D6E-409C-BE32-E72D297353CC}">
              <c16:uniqueId val="{0000000A-04E0-4F94-B8EF-BFE6986CAE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1257</c:v>
                </c:pt>
                <c:pt idx="2">
                  <c:v>#N/A</c:v>
                </c:pt>
                <c:pt idx="3">
                  <c:v>#N/A</c:v>
                </c:pt>
                <c:pt idx="4">
                  <c:v>421</c:v>
                </c:pt>
                <c:pt idx="5">
                  <c:v>#N/A</c:v>
                </c:pt>
                <c:pt idx="6">
                  <c:v>#N/A</c:v>
                </c:pt>
                <c:pt idx="7">
                  <c:v>741</c:v>
                </c:pt>
                <c:pt idx="8">
                  <c:v>#N/A</c:v>
                </c:pt>
                <c:pt idx="9">
                  <c:v>#N/A</c:v>
                </c:pt>
                <c:pt idx="10">
                  <c:v>1124</c:v>
                </c:pt>
                <c:pt idx="11">
                  <c:v>#N/A</c:v>
                </c:pt>
                <c:pt idx="12">
                  <c:v>#N/A</c:v>
                </c:pt>
                <c:pt idx="13">
                  <c:v>2008</c:v>
                </c:pt>
                <c:pt idx="14">
                  <c:v>#N/A</c:v>
                </c:pt>
              </c:numCache>
            </c:numRef>
          </c:val>
          <c:smooth val="0"/>
          <c:extLst>
            <c:ext xmlns:c16="http://schemas.microsoft.com/office/drawing/2014/chart" uri="{C3380CC4-5D6E-409C-BE32-E72D297353CC}">
              <c16:uniqueId val="{0000000B-04E0-4F94-B8EF-BFE6986CAE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546</c:v>
                </c:pt>
                <c:pt idx="1">
                  <c:v>580</c:v>
                </c:pt>
                <c:pt idx="2">
                  <c:v>552</c:v>
                </c:pt>
              </c:numCache>
            </c:numRef>
          </c:val>
          <c:extLst>
            <c:ext xmlns:c16="http://schemas.microsoft.com/office/drawing/2014/chart" uri="{C3380CC4-5D6E-409C-BE32-E72D297353CC}">
              <c16:uniqueId val="{00000000-BB84-4A27-96D5-471BB895F9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c:v>
                </c:pt>
                <c:pt idx="1">
                  <c:v>8</c:v>
                </c:pt>
                <c:pt idx="2">
                  <c:v>7</c:v>
                </c:pt>
              </c:numCache>
            </c:numRef>
          </c:val>
          <c:extLst>
            <c:ext xmlns:c16="http://schemas.microsoft.com/office/drawing/2014/chart" uri="{C3380CC4-5D6E-409C-BE32-E72D297353CC}">
              <c16:uniqueId val="{00000001-BB84-4A27-96D5-471BB895F9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2105</c:v>
                </c:pt>
                <c:pt idx="1">
                  <c:v>2400</c:v>
                </c:pt>
                <c:pt idx="2">
                  <c:v>2535</c:v>
                </c:pt>
              </c:numCache>
            </c:numRef>
          </c:val>
          <c:extLst>
            <c:ext xmlns:c16="http://schemas.microsoft.com/office/drawing/2014/chart" uri="{C3380CC4-5D6E-409C-BE32-E72D297353CC}">
              <c16:uniqueId val="{00000002-BB84-4A27-96D5-471BB895F9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
17,449
52.45
13,459,625
13,099,737
350,267
4,996,029
8,318,512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ポイントとなっている。人口の減少が続いていることに加え、ＪＲなどの大規模償却資産や中心となる産業がないこと等により、財政基盤が弱く、類似団体平均を下回っている。税収の確保が本町の大きな課題であり、人口増加のための定住や子育て支援、税収の徴収率向上対策を中心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111337</xdr:rowOff>
    </xdr:to>
    <xdr:cxnSp macro="">
      <xdr:nvCxnSpPr>
        <xdr:cNvPr id="67" name="直線コネクタ 66"/>
        <xdr:cNvCxnSpPr/>
      </xdr:nvCxnSpPr>
      <xdr:spPr>
        <a:xfrm>
          <a:off x="4114800" y="74515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95250</xdr:rowOff>
    </xdr:to>
    <xdr:cxnSp macro="">
      <xdr:nvCxnSpPr>
        <xdr:cNvPr id="70" name="直線コネクタ 69"/>
        <xdr:cNvCxnSpPr/>
      </xdr:nvCxnSpPr>
      <xdr:spPr>
        <a:xfrm flipV="1">
          <a:off x="3225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5" name="テキスト ボックス 74"/>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111337</xdr:rowOff>
    </xdr:to>
    <xdr:cxnSp macro="">
      <xdr:nvCxnSpPr>
        <xdr:cNvPr id="76" name="直線コネクタ 75"/>
        <xdr:cNvCxnSpPr/>
      </xdr:nvCxnSpPr>
      <xdr:spPr>
        <a:xfrm flipV="1">
          <a:off x="1447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78" name="テキスト ボックス 77"/>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6" name="楕円 85"/>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7"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8" name="楕円 87"/>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89" name="テキスト ボックス 88"/>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94" name="楕円 93"/>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146914</xdr:rowOff>
    </xdr:from>
    <xdr:ext cx="762000" cy="259045"/>
    <xdr:sp macro="" textlink="">
      <xdr:nvSpPr>
        <xdr:cNvPr id="95" name="テキスト ボックス 94"/>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ついては、新庁舎整備事業に係る事業費支弁給の増による人件費の減や建設事業費の減に伴う公共下水道特別会計繰出金の減などにより全体として減少した。歳入については、所得減に伴う個人住民税の減や固定資産税の評価替えに伴う減により地方税が減少したものの、普通交付税が前年度よりも増加したことで全体として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経常収支比率としては対前年度比で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ポイント減少している。今後は行政評価により事務事業の点検・見直しを行い、民間委託の推進を図りながら義務的経費の削減に努める。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89112</xdr:rowOff>
    </xdr:to>
    <xdr:cxnSp macro="">
      <xdr:nvCxnSpPr>
        <xdr:cNvPr id="125" name="直線コネクタ 124"/>
        <xdr:cNvCxnSpPr/>
      </xdr:nvCxnSpPr>
      <xdr:spPr>
        <a:xfrm flipV="1">
          <a:off x="4953000" y="10183706"/>
          <a:ext cx="0" cy="104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61189</xdr:rowOff>
    </xdr:from>
    <xdr:ext cx="762000" cy="259045"/>
    <xdr:sp macro="" textlink="">
      <xdr:nvSpPr>
        <xdr:cNvPr id="126" name="財政構造の弾力性最小値テキスト"/>
        <xdr:cNvSpPr txBox="1"/>
      </xdr:nvSpPr>
      <xdr:spPr>
        <a:xfrm>
          <a:off x="5041900" y="11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89112</xdr:rowOff>
    </xdr:from>
    <xdr:to>
      <xdr:col>24</xdr:col>
      <xdr:colOff>12700</xdr:colOff>
      <xdr:row>65</xdr:row>
      <xdr:rowOff>89112</xdr:rowOff>
    </xdr:to>
    <xdr:cxnSp macro="">
      <xdr:nvCxnSpPr>
        <xdr:cNvPr id="127" name="直線コネクタ 126"/>
        <xdr:cNvCxnSpPr/>
      </xdr:nvCxnSpPr>
      <xdr:spPr>
        <a:xfrm>
          <a:off x="4864100" y="1123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28"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29" name="直線コネクタ 128"/>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66</xdr:row>
      <xdr:rowOff>58420</xdr:rowOff>
    </xdr:to>
    <xdr:cxnSp macro="">
      <xdr:nvCxnSpPr>
        <xdr:cNvPr id="130" name="直線コネクタ 129"/>
        <xdr:cNvCxnSpPr/>
      </xdr:nvCxnSpPr>
      <xdr:spPr>
        <a:xfrm flipV="1">
          <a:off x="4114800" y="1107249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100135</xdr:rowOff>
    </xdr:from>
    <xdr:ext cx="762000" cy="259045"/>
    <xdr:sp macro="" textlink="">
      <xdr:nvSpPr>
        <xdr:cNvPr id="131" name="財政構造の弾力性平均値テキスト"/>
        <xdr:cNvSpPr txBox="1"/>
      </xdr:nvSpPr>
      <xdr:spPr>
        <a:xfrm>
          <a:off x="5041900" y="1073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32" name="フローチャート: 判断 131"/>
        <xdr:cNvSpPr/>
      </xdr:nvSpPr>
      <xdr:spPr>
        <a:xfrm>
          <a:off x="49022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58420</xdr:rowOff>
    </xdr:to>
    <xdr:cxnSp macro="">
      <xdr:nvCxnSpPr>
        <xdr:cNvPr id="133" name="直線コネクタ 132"/>
        <xdr:cNvCxnSpPr/>
      </xdr:nvCxnSpPr>
      <xdr:spPr>
        <a:xfrm>
          <a:off x="3225800" y="1127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4" name="フローチャート: 判断 133"/>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5" name="テキスト ボックス 134"/>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141394</xdr:rowOff>
    </xdr:to>
    <xdr:cxnSp macro="">
      <xdr:nvCxnSpPr>
        <xdr:cNvPr id="136" name="直線コネクタ 135"/>
        <xdr:cNvCxnSpPr/>
      </xdr:nvCxnSpPr>
      <xdr:spPr>
        <a:xfrm flipV="1">
          <a:off x="2336800" y="1127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26246</xdr:rowOff>
    </xdr:to>
    <xdr:cxnSp macro="">
      <xdr:nvCxnSpPr>
        <xdr:cNvPr id="139" name="直線コネクタ 138"/>
        <xdr:cNvCxnSpPr/>
      </xdr:nvCxnSpPr>
      <xdr:spPr>
        <a:xfrm flipV="1">
          <a:off x="1447800" y="1128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0" name="フローチャート: 判断 139"/>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21396</xdr:rowOff>
    </xdr:from>
    <xdr:ext cx="762000" cy="259045"/>
    <xdr:sp macro="" textlink="">
      <xdr:nvSpPr>
        <xdr:cNvPr id="141" name="テキスト ボックス 140"/>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2" name="フローチャート: 判断 141"/>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5308</xdr:rowOff>
    </xdr:from>
    <xdr:ext cx="762000" cy="259045"/>
    <xdr:sp macro="" textlink="">
      <xdr:nvSpPr>
        <xdr:cNvPr id="143" name="テキスト ボックス 142"/>
        <xdr:cNvSpPr txBox="1"/>
      </xdr:nvSpPr>
      <xdr:spPr>
        <a:xfrm>
          <a:off x="1066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49" name="楕円 148"/>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50"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5" name="楕円 154"/>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6" name="テキスト ボックス 155"/>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7" name="楕円 156"/>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58" name="テキスト ボックス 157"/>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に比べて高くなっているのは、ふるさと納税に関連する委託料や資材に係る費用が大きくなってきたことによるものである。前年と比較すると前述のふるさと納税関係経費や経済対策としての地域応援券発行委託料の増等により決算額が増加している。</a:t>
          </a:r>
        </a:p>
        <a:p>
          <a:r>
            <a:rPr kumimoji="1" lang="ja-JP" altLang="en-US" sz="1300">
              <a:latin typeface="ＭＳ Ｐゴシック" panose="020B0600070205080204" pitchFamily="50" charset="-128"/>
              <a:ea typeface="ＭＳ Ｐゴシック" panose="020B0600070205080204" pitchFamily="50" charset="-128"/>
            </a:rPr>
            <a:t>　現状としては、事業の効率化のため消防、清掃、し尿、斎場について一部事務組合に加入していることや、新規採用職員の抑制を行っており、今後も定員管理の適正化や指定管理者制度の導入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8" name="直線コネクタ 187"/>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9"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90" name="直線コネクタ 189"/>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91"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2" name="直線コネクタ 191"/>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98943</xdr:rowOff>
    </xdr:from>
    <xdr:to>
      <xdr:col>23</xdr:col>
      <xdr:colOff>133350</xdr:colOff>
      <xdr:row>85</xdr:row>
      <xdr:rowOff>48738</xdr:rowOff>
    </xdr:to>
    <xdr:cxnSp macro="">
      <xdr:nvCxnSpPr>
        <xdr:cNvPr id="193" name="直線コネクタ 192"/>
        <xdr:cNvCxnSpPr/>
      </xdr:nvCxnSpPr>
      <xdr:spPr>
        <a:xfrm>
          <a:off x="4114800" y="14500743"/>
          <a:ext cx="838200" cy="1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4" name="人件費・物件費等の状況平均値テキスト"/>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5" name="フローチャート: 判断 194"/>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49081</xdr:rowOff>
    </xdr:from>
    <xdr:to>
      <xdr:col>19</xdr:col>
      <xdr:colOff>133350</xdr:colOff>
      <xdr:row>84</xdr:row>
      <xdr:rowOff>98943</xdr:rowOff>
    </xdr:to>
    <xdr:cxnSp macro="">
      <xdr:nvCxnSpPr>
        <xdr:cNvPr id="196" name="直線コネクタ 195"/>
        <xdr:cNvCxnSpPr/>
      </xdr:nvCxnSpPr>
      <xdr:spPr>
        <a:xfrm>
          <a:off x="3225800" y="14279431"/>
          <a:ext cx="889000" cy="2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7" name="フローチャート: 判断 196"/>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8" name="テキスト ボックス 197"/>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49081</xdr:rowOff>
    </xdr:from>
    <xdr:to>
      <xdr:col>15</xdr:col>
      <xdr:colOff>82550</xdr:colOff>
      <xdr:row>84</xdr:row>
      <xdr:rowOff>11576</xdr:rowOff>
    </xdr:to>
    <xdr:cxnSp macro="">
      <xdr:nvCxnSpPr>
        <xdr:cNvPr id="199" name="直線コネクタ 198"/>
        <xdr:cNvCxnSpPr/>
      </xdr:nvCxnSpPr>
      <xdr:spPr>
        <a:xfrm flipV="1">
          <a:off x="2336800" y="14279431"/>
          <a:ext cx="889000" cy="13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0" name="フローチャート: 判断 199"/>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201" name="テキスト ボックス 200"/>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9830</xdr:rowOff>
    </xdr:from>
    <xdr:to>
      <xdr:col>11</xdr:col>
      <xdr:colOff>31750</xdr:colOff>
      <xdr:row>84</xdr:row>
      <xdr:rowOff>11576</xdr:rowOff>
    </xdr:to>
    <xdr:cxnSp macro="">
      <xdr:nvCxnSpPr>
        <xdr:cNvPr id="202" name="直線コネクタ 201"/>
        <xdr:cNvCxnSpPr/>
      </xdr:nvCxnSpPr>
      <xdr:spPr>
        <a:xfrm>
          <a:off x="1447800" y="14411630"/>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3" name="フローチャート: 判断 202"/>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4" name="テキスト ボックス 203"/>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5" name="フローチャート: 判断 204"/>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06" name="テキスト ボックス 205"/>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169388</xdr:rowOff>
    </xdr:from>
    <xdr:to>
      <xdr:col>23</xdr:col>
      <xdr:colOff>184150</xdr:colOff>
      <xdr:row>85</xdr:row>
      <xdr:rowOff>99538</xdr:rowOff>
    </xdr:to>
    <xdr:sp macro="" textlink="">
      <xdr:nvSpPr>
        <xdr:cNvPr id="212" name="楕円 211"/>
        <xdr:cNvSpPr/>
      </xdr:nvSpPr>
      <xdr:spPr>
        <a:xfrm>
          <a:off x="4902200" y="145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141465</xdr:rowOff>
    </xdr:from>
    <xdr:ext cx="762000" cy="259045"/>
    <xdr:sp macro="" textlink="">
      <xdr:nvSpPr>
        <xdr:cNvPr id="213" name="人件費・物件費等の状況該当値テキスト"/>
        <xdr:cNvSpPr txBox="1"/>
      </xdr:nvSpPr>
      <xdr:spPr>
        <a:xfrm>
          <a:off x="5041900" y="145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48143</xdr:rowOff>
    </xdr:from>
    <xdr:to>
      <xdr:col>19</xdr:col>
      <xdr:colOff>184150</xdr:colOff>
      <xdr:row>84</xdr:row>
      <xdr:rowOff>149743</xdr:rowOff>
    </xdr:to>
    <xdr:sp macro="" textlink="">
      <xdr:nvSpPr>
        <xdr:cNvPr id="214" name="楕円 213"/>
        <xdr:cNvSpPr/>
      </xdr:nvSpPr>
      <xdr:spPr>
        <a:xfrm>
          <a:off x="4064000" y="144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159920</xdr:rowOff>
    </xdr:from>
    <xdr:ext cx="736600" cy="259045"/>
    <xdr:sp macro="" textlink="">
      <xdr:nvSpPr>
        <xdr:cNvPr id="215" name="テキスト ボックス 214"/>
        <xdr:cNvSpPr txBox="1"/>
      </xdr:nvSpPr>
      <xdr:spPr>
        <a:xfrm>
          <a:off x="3733800" y="1421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169731</xdr:rowOff>
    </xdr:from>
    <xdr:to>
      <xdr:col>15</xdr:col>
      <xdr:colOff>133350</xdr:colOff>
      <xdr:row>83</xdr:row>
      <xdr:rowOff>99881</xdr:rowOff>
    </xdr:to>
    <xdr:sp macro="" textlink="">
      <xdr:nvSpPr>
        <xdr:cNvPr id="216" name="楕円 215"/>
        <xdr:cNvSpPr/>
      </xdr:nvSpPr>
      <xdr:spPr>
        <a:xfrm>
          <a:off x="3175000" y="142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110058</xdr:rowOff>
    </xdr:from>
    <xdr:ext cx="762000" cy="259045"/>
    <xdr:sp macro="" textlink="">
      <xdr:nvSpPr>
        <xdr:cNvPr id="217" name="テキスト ボックス 216"/>
        <xdr:cNvSpPr txBox="1"/>
      </xdr:nvSpPr>
      <xdr:spPr>
        <a:xfrm>
          <a:off x="2844800" y="1399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132226</xdr:rowOff>
    </xdr:from>
    <xdr:to>
      <xdr:col>11</xdr:col>
      <xdr:colOff>82550</xdr:colOff>
      <xdr:row>84</xdr:row>
      <xdr:rowOff>62376</xdr:rowOff>
    </xdr:to>
    <xdr:sp macro="" textlink="">
      <xdr:nvSpPr>
        <xdr:cNvPr id="218" name="楕円 217"/>
        <xdr:cNvSpPr/>
      </xdr:nvSpPr>
      <xdr:spPr>
        <a:xfrm>
          <a:off x="2286000" y="143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47153</xdr:rowOff>
    </xdr:from>
    <xdr:ext cx="762000" cy="259045"/>
    <xdr:sp macro="" textlink="">
      <xdr:nvSpPr>
        <xdr:cNvPr id="219" name="テキスト ボックス 218"/>
        <xdr:cNvSpPr txBox="1"/>
      </xdr:nvSpPr>
      <xdr:spPr>
        <a:xfrm>
          <a:off x="1955800" y="1444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130480</xdr:rowOff>
    </xdr:from>
    <xdr:to>
      <xdr:col>7</xdr:col>
      <xdr:colOff>31750</xdr:colOff>
      <xdr:row>84</xdr:row>
      <xdr:rowOff>60630</xdr:rowOff>
    </xdr:to>
    <xdr:sp macro="" textlink="">
      <xdr:nvSpPr>
        <xdr:cNvPr id="220" name="楕円 219"/>
        <xdr:cNvSpPr/>
      </xdr:nvSpPr>
      <xdr:spPr>
        <a:xfrm>
          <a:off x="1397000" y="143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45407</xdr:rowOff>
    </xdr:from>
    <xdr:ext cx="762000" cy="259045"/>
    <xdr:sp macro="" textlink="">
      <xdr:nvSpPr>
        <xdr:cNvPr id="221" name="テキスト ボックス 220"/>
        <xdr:cNvSpPr txBox="1"/>
      </xdr:nvSpPr>
      <xdr:spPr>
        <a:xfrm>
          <a:off x="1066800" y="144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を下回る水準で推移している。今後も定員管理計画に基づき、効率的・効果的な行政運営の確立を目指しながら、人件費の抑制に努める。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2" name="直線コネクタ 251"/>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7" name="直線コネクタ 256"/>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67129</xdr:rowOff>
    </xdr:to>
    <xdr:cxnSp macro="">
      <xdr:nvCxnSpPr>
        <xdr:cNvPr id="260" name="直線コネクタ 259"/>
        <xdr:cNvCxnSpPr/>
      </xdr:nvCxnSpPr>
      <xdr:spPr>
        <a:xfrm flipV="1">
          <a:off x="15290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67129</xdr:rowOff>
    </xdr:to>
    <xdr:cxnSp macro="">
      <xdr:nvCxnSpPr>
        <xdr:cNvPr id="263" name="直線コネクタ 262"/>
        <xdr:cNvCxnSpPr/>
      </xdr:nvCxnSpPr>
      <xdr:spPr>
        <a:xfrm>
          <a:off x="14401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86</xdr:row>
      <xdr:rowOff>136071</xdr:rowOff>
    </xdr:to>
    <xdr:cxnSp macro="">
      <xdr:nvCxnSpPr>
        <xdr:cNvPr id="266" name="直線コネクタ 265"/>
        <xdr:cNvCxnSpPr/>
      </xdr:nvCxnSpPr>
      <xdr:spPr>
        <a:xfrm flipV="1">
          <a:off x="13512800" y="146222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7"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8" name="楕円 277"/>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9" name="テキスト ボックス 278"/>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2" name="楕円 281"/>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3" name="テキスト ボックス 282"/>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集中改革プランに沿った民間委託の推進や、新規採用職員の抑制策に加え、平成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年度に職員の大量退職があったことから、類似団体平均を下回っている。今後は令和３年３月策定の定員管理計画に基づき、適正な職員数の管理に努める。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59</xdr:row>
      <xdr:rowOff>162666</xdr:rowOff>
    </xdr:to>
    <xdr:cxnSp macro="">
      <xdr:nvCxnSpPr>
        <xdr:cNvPr id="320" name="直線コネクタ 319"/>
        <xdr:cNvCxnSpPr/>
      </xdr:nvCxnSpPr>
      <xdr:spPr>
        <a:xfrm>
          <a:off x="16179800" y="1024805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21" name="定員管理の状況平均値テキスト"/>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80221</xdr:rowOff>
    </xdr:from>
    <xdr:to>
      <xdr:col>77</xdr:col>
      <xdr:colOff>44450</xdr:colOff>
      <xdr:row>59</xdr:row>
      <xdr:rowOff>132504</xdr:rowOff>
    </xdr:to>
    <xdr:cxnSp macro="">
      <xdr:nvCxnSpPr>
        <xdr:cNvPr id="323" name="直線コネクタ 322"/>
        <xdr:cNvCxnSpPr/>
      </xdr:nvCxnSpPr>
      <xdr:spPr>
        <a:xfrm>
          <a:off x="15290800" y="101957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4" name="フローチャート: 判断 323"/>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5" name="テキスト ボックス 324"/>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80221</xdr:rowOff>
    </xdr:to>
    <xdr:cxnSp macro="">
      <xdr:nvCxnSpPr>
        <xdr:cNvPr id="326" name="直線コネクタ 325"/>
        <xdr:cNvCxnSpPr/>
      </xdr:nvCxnSpPr>
      <xdr:spPr>
        <a:xfrm>
          <a:off x="14401800" y="10143490"/>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7" name="フローチャート: 判断 326"/>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8" name="テキスト ボックス 327"/>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13864</xdr:rowOff>
    </xdr:from>
    <xdr:to>
      <xdr:col>68</xdr:col>
      <xdr:colOff>152400</xdr:colOff>
      <xdr:row>59</xdr:row>
      <xdr:rowOff>27940</xdr:rowOff>
    </xdr:to>
    <xdr:cxnSp macro="">
      <xdr:nvCxnSpPr>
        <xdr:cNvPr id="329" name="直線コネクタ 328"/>
        <xdr:cNvCxnSpPr/>
      </xdr:nvCxnSpPr>
      <xdr:spPr>
        <a:xfrm>
          <a:off x="13512800" y="1012941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30" name="フローチャート: 判断 329"/>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31" name="テキスト ボックス 330"/>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111866</xdr:rowOff>
    </xdr:from>
    <xdr:to>
      <xdr:col>81</xdr:col>
      <xdr:colOff>95250</xdr:colOff>
      <xdr:row>60</xdr:row>
      <xdr:rowOff>42016</xdr:rowOff>
    </xdr:to>
    <xdr:sp macro="" textlink="">
      <xdr:nvSpPr>
        <xdr:cNvPr id="339" name="楕円 338"/>
        <xdr:cNvSpPr/>
      </xdr:nvSpPr>
      <xdr:spPr>
        <a:xfrm>
          <a:off x="169672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128393</xdr:rowOff>
    </xdr:from>
    <xdr:ext cx="762000" cy="259045"/>
    <xdr:sp macro="" textlink="">
      <xdr:nvSpPr>
        <xdr:cNvPr id="340" name="定員管理の状況該当値テキスト"/>
        <xdr:cNvSpPr txBox="1"/>
      </xdr:nvSpPr>
      <xdr:spPr>
        <a:xfrm>
          <a:off x="17106900" y="1007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41" name="楕円 340"/>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2" name="テキスト ボックス 341"/>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29421</xdr:rowOff>
    </xdr:from>
    <xdr:to>
      <xdr:col>73</xdr:col>
      <xdr:colOff>44450</xdr:colOff>
      <xdr:row>59</xdr:row>
      <xdr:rowOff>131021</xdr:rowOff>
    </xdr:to>
    <xdr:sp macro="" textlink="">
      <xdr:nvSpPr>
        <xdr:cNvPr id="343" name="楕円 342"/>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141198</xdr:rowOff>
    </xdr:from>
    <xdr:ext cx="762000" cy="259045"/>
    <xdr:sp macro="" textlink="">
      <xdr:nvSpPr>
        <xdr:cNvPr id="344" name="テキスト ボックス 343"/>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5" name="楕円 344"/>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6" name="テキスト ボックス 345"/>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134514</xdr:rowOff>
    </xdr:from>
    <xdr:to>
      <xdr:col>64</xdr:col>
      <xdr:colOff>152400</xdr:colOff>
      <xdr:row>59</xdr:row>
      <xdr:rowOff>64664</xdr:rowOff>
    </xdr:to>
    <xdr:sp macro="" textlink="">
      <xdr:nvSpPr>
        <xdr:cNvPr id="347" name="楕円 346"/>
        <xdr:cNvSpPr/>
      </xdr:nvSpPr>
      <xdr:spPr>
        <a:xfrm>
          <a:off x="134620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74841</xdr:rowOff>
    </xdr:from>
    <xdr:ext cx="762000" cy="259045"/>
    <xdr:sp macro="" textlink="">
      <xdr:nvSpPr>
        <xdr:cNvPr id="348" name="テキスト ボックス 347"/>
        <xdr:cNvSpPr txBox="1"/>
      </xdr:nvSpPr>
      <xdr:spPr>
        <a:xfrm>
          <a:off x="13131800" y="984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新規発行債が元金償還額を超えないよう努めており、比率は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ポイント減少しているが、まだ類似団体平均を上回っている。今後とも新規発行債の抑制（元金償還額以内）に取り組むとともに、都市計画税区域を随時拡大して税収の増加を図り改善に取り組む。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5" name="直線コネクタ 374"/>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129286</xdr:rowOff>
    </xdr:to>
    <xdr:cxnSp macro="">
      <xdr:nvCxnSpPr>
        <xdr:cNvPr id="380" name="直線コネクタ 379"/>
        <xdr:cNvCxnSpPr/>
      </xdr:nvCxnSpPr>
      <xdr:spPr>
        <a:xfrm flipV="1">
          <a:off x="16179800" y="71104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6096</xdr:rowOff>
    </xdr:to>
    <xdr:cxnSp macro="">
      <xdr:nvCxnSpPr>
        <xdr:cNvPr id="383" name="直線コネクタ 382"/>
        <xdr:cNvCxnSpPr/>
      </xdr:nvCxnSpPr>
      <xdr:spPr>
        <a:xfrm flipV="1">
          <a:off x="15290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141224</xdr:rowOff>
    </xdr:to>
    <xdr:cxnSp macro="">
      <xdr:nvCxnSpPr>
        <xdr:cNvPr id="386" name="直線コネクタ 385"/>
        <xdr:cNvCxnSpPr/>
      </xdr:nvCxnSpPr>
      <xdr:spPr>
        <a:xfrm flipV="1">
          <a:off x="14401800" y="72069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7" name="フローチャート: 判断 386"/>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8" name="テキスト ボックス 387"/>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46990</xdr:rowOff>
    </xdr:to>
    <xdr:cxnSp macro="">
      <xdr:nvCxnSpPr>
        <xdr:cNvPr id="389" name="直線コネクタ 388"/>
        <xdr:cNvCxnSpPr/>
      </xdr:nvCxnSpPr>
      <xdr:spPr>
        <a:xfrm flipV="1">
          <a:off x="13512800" y="73421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1" name="テキスト ボックス 390"/>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3" name="楕円 402"/>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4" name="テキスト ボックス 403"/>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5" name="楕円 404"/>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6" name="テキスト ボックス 405"/>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7" name="楕円 406"/>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8" name="テキスト ボックス 407"/>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主な要因としては、新庁舎整備事業債や学校施設空調設備設置事業債の発行による地方債残高の増加や財政調整基金や国保給付基金の残高減少による充当可能財源の減少が挙げられる。今後も後世への負担を少しでも軽減するよう、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7" name="直線コネクタ 436"/>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8" name="将来負担の状況最小値テキスト"/>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9" name="直線コネクタ 438"/>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6985</xdr:rowOff>
    </xdr:from>
    <xdr:to>
      <xdr:col>81</xdr:col>
      <xdr:colOff>44450</xdr:colOff>
      <xdr:row>19</xdr:row>
      <xdr:rowOff>34078</xdr:rowOff>
    </xdr:to>
    <xdr:cxnSp macro="">
      <xdr:nvCxnSpPr>
        <xdr:cNvPr id="442" name="直線コネクタ 441"/>
        <xdr:cNvCxnSpPr/>
      </xdr:nvCxnSpPr>
      <xdr:spPr>
        <a:xfrm>
          <a:off x="16179800" y="2921635"/>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1482</xdr:rowOff>
    </xdr:from>
    <xdr:to>
      <xdr:col>77</xdr:col>
      <xdr:colOff>44450</xdr:colOff>
      <xdr:row>17</xdr:row>
      <xdr:rowOff>6985</xdr:rowOff>
    </xdr:to>
    <xdr:cxnSp macro="">
      <xdr:nvCxnSpPr>
        <xdr:cNvPr id="445" name="直線コネクタ 444"/>
        <xdr:cNvCxnSpPr/>
      </xdr:nvCxnSpPr>
      <xdr:spPr>
        <a:xfrm>
          <a:off x="15290800" y="2744682"/>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6" name="フローチャート: 判断 445"/>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7" name="テキスト ボックス 446"/>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10054</xdr:rowOff>
    </xdr:from>
    <xdr:to>
      <xdr:col>72</xdr:col>
      <xdr:colOff>203200</xdr:colOff>
      <xdr:row>16</xdr:row>
      <xdr:rowOff>1482</xdr:rowOff>
    </xdr:to>
    <xdr:cxnSp macro="">
      <xdr:nvCxnSpPr>
        <xdr:cNvPr id="448" name="直線コネクタ 447"/>
        <xdr:cNvCxnSpPr/>
      </xdr:nvCxnSpPr>
      <xdr:spPr>
        <a:xfrm>
          <a:off x="14401800" y="2581804"/>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9" name="フローチャート: 判断 448"/>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33990</xdr:rowOff>
    </xdr:from>
    <xdr:ext cx="762000" cy="259045"/>
    <xdr:sp macro="" textlink="">
      <xdr:nvSpPr>
        <xdr:cNvPr id="450" name="テキスト ボックス 449"/>
        <xdr:cNvSpPr txBox="1"/>
      </xdr:nvSpPr>
      <xdr:spPr>
        <a:xfrm>
          <a:off x="14909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10054</xdr:rowOff>
    </xdr:from>
    <xdr:to>
      <xdr:col>68</xdr:col>
      <xdr:colOff>152400</xdr:colOff>
      <xdr:row>17</xdr:row>
      <xdr:rowOff>91440</xdr:rowOff>
    </xdr:to>
    <xdr:cxnSp macro="">
      <xdr:nvCxnSpPr>
        <xdr:cNvPr id="451" name="直線コネクタ 450"/>
        <xdr:cNvCxnSpPr/>
      </xdr:nvCxnSpPr>
      <xdr:spPr>
        <a:xfrm flipV="1">
          <a:off x="13512800" y="2581804"/>
          <a:ext cx="889000" cy="4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2" name="フローチャート: 判断 451"/>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94315</xdr:rowOff>
    </xdr:from>
    <xdr:ext cx="762000" cy="259045"/>
    <xdr:sp macro="" textlink="">
      <xdr:nvSpPr>
        <xdr:cNvPr id="453" name="テキスト ボックス 452"/>
        <xdr:cNvSpPr txBox="1"/>
      </xdr:nvSpPr>
      <xdr:spPr>
        <a:xfrm>
          <a:off x="14020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4" name="フローチャート: 判断 453"/>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55" name="テキスト ボックス 454"/>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154728</xdr:rowOff>
    </xdr:from>
    <xdr:to>
      <xdr:col>81</xdr:col>
      <xdr:colOff>95250</xdr:colOff>
      <xdr:row>19</xdr:row>
      <xdr:rowOff>84879</xdr:rowOff>
    </xdr:to>
    <xdr:sp macro="" textlink="">
      <xdr:nvSpPr>
        <xdr:cNvPr id="461" name="楕円 460"/>
        <xdr:cNvSpPr/>
      </xdr:nvSpPr>
      <xdr:spPr>
        <a:xfrm>
          <a:off x="169672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126805</xdr:rowOff>
    </xdr:from>
    <xdr:ext cx="762000" cy="259045"/>
    <xdr:sp macro="" textlink="">
      <xdr:nvSpPr>
        <xdr:cNvPr id="462" name="将来負担の状況該当値テキスト"/>
        <xdr:cNvSpPr txBox="1"/>
      </xdr:nvSpPr>
      <xdr:spPr>
        <a:xfrm>
          <a:off x="17106900" y="321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127635</xdr:rowOff>
    </xdr:from>
    <xdr:to>
      <xdr:col>77</xdr:col>
      <xdr:colOff>95250</xdr:colOff>
      <xdr:row>17</xdr:row>
      <xdr:rowOff>57785</xdr:rowOff>
    </xdr:to>
    <xdr:sp macro="" textlink="">
      <xdr:nvSpPr>
        <xdr:cNvPr id="463" name="楕円 462"/>
        <xdr:cNvSpPr/>
      </xdr:nvSpPr>
      <xdr:spPr>
        <a:xfrm>
          <a:off x="16129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42562</xdr:rowOff>
    </xdr:from>
    <xdr:ext cx="736600" cy="259045"/>
    <xdr:sp macro="" textlink="">
      <xdr:nvSpPr>
        <xdr:cNvPr id="464" name="テキスト ボックス 463"/>
        <xdr:cNvSpPr txBox="1"/>
      </xdr:nvSpPr>
      <xdr:spPr>
        <a:xfrm>
          <a:off x="15798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122132</xdr:rowOff>
    </xdr:from>
    <xdr:to>
      <xdr:col>73</xdr:col>
      <xdr:colOff>44450</xdr:colOff>
      <xdr:row>16</xdr:row>
      <xdr:rowOff>52282</xdr:rowOff>
    </xdr:to>
    <xdr:sp macro="" textlink="">
      <xdr:nvSpPr>
        <xdr:cNvPr id="465" name="楕円 464"/>
        <xdr:cNvSpPr/>
      </xdr:nvSpPr>
      <xdr:spPr>
        <a:xfrm>
          <a:off x="15240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62459</xdr:rowOff>
    </xdr:from>
    <xdr:ext cx="762000" cy="259045"/>
    <xdr:sp macro="" textlink="">
      <xdr:nvSpPr>
        <xdr:cNvPr id="466" name="テキスト ボックス 465"/>
        <xdr:cNvSpPr txBox="1"/>
      </xdr:nvSpPr>
      <xdr:spPr>
        <a:xfrm>
          <a:off x="14909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130704</xdr:rowOff>
    </xdr:from>
    <xdr:to>
      <xdr:col>68</xdr:col>
      <xdr:colOff>203200</xdr:colOff>
      <xdr:row>15</xdr:row>
      <xdr:rowOff>60854</xdr:rowOff>
    </xdr:to>
    <xdr:sp macro="" textlink="">
      <xdr:nvSpPr>
        <xdr:cNvPr id="467" name="楕円 466"/>
        <xdr:cNvSpPr/>
      </xdr:nvSpPr>
      <xdr:spPr>
        <a:xfrm>
          <a:off x="14351000" y="25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71031</xdr:rowOff>
    </xdr:from>
    <xdr:ext cx="762000" cy="259045"/>
    <xdr:sp macro="" textlink="">
      <xdr:nvSpPr>
        <xdr:cNvPr id="468" name="テキスト ボックス 467"/>
        <xdr:cNvSpPr txBox="1"/>
      </xdr:nvSpPr>
      <xdr:spPr>
        <a:xfrm>
          <a:off x="14020800" y="229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69" name="楕円 468"/>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152417</xdr:rowOff>
    </xdr:from>
    <xdr:ext cx="762000" cy="259045"/>
    <xdr:sp macro="" textlink="">
      <xdr:nvSpPr>
        <xdr:cNvPr id="470" name="テキスト ボックス 469"/>
        <xdr:cNvSpPr txBox="1"/>
      </xdr:nvSpPr>
      <xdr:spPr>
        <a:xfrm>
          <a:off x="13131800" y="272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56029</xdr:rowOff>
    </xdr:from>
    <xdr:ext cx="9099176" cy="430305"/>
    <xdr:sp macro="" textlink="">
      <xdr:nvSpPr>
        <xdr:cNvPr id="471" name="テキスト ボックス 470">
          <a:extLst>
            <a:ext uri="{FF2B5EF4-FFF2-40B4-BE49-F238E27FC236}">
              <a16:creationId xmlns:a16="http://schemas.microsoft.com/office/drawing/2014/main" id="{B7833EC5-7802-49C9-93AF-5F55205E114C}"/>
            </a:ext>
          </a:extLst>
        </xdr:cNvPr>
        <xdr:cNvSpPr txBox="1"/>
      </xdr:nvSpPr>
      <xdr:spPr>
        <a:xfrm>
          <a:off x="773205" y="4426323"/>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
17,449
52.45
13,459,625
13,099,737
350,267
4,996,029
8,318,512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経常一般財源分の人件費については、新庁舎整備事業等の普通建設事業にかかる事業費支弁給が増加したことから経常収支比率は前年度よりも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ポイント減となっている。今後は退職者の少ない年代が続き、年々増加していく見込みであることから、定員管理適正化計画に基づく適正な職員数の管理や民間委託の推進に努め、抑制を図っていく。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37</xdr:row>
      <xdr:rowOff>1270</xdr:rowOff>
    </xdr:to>
    <xdr:cxnSp macro="">
      <xdr:nvCxnSpPr>
        <xdr:cNvPr id="64" name="直線コネクタ 63"/>
        <xdr:cNvCxnSpPr/>
      </xdr:nvCxnSpPr>
      <xdr:spPr>
        <a:xfrm flipV="1">
          <a:off x="3987800" y="62351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1270</xdr:rowOff>
    </xdr:to>
    <xdr:cxnSp macro="">
      <xdr:nvCxnSpPr>
        <xdr:cNvPr id="67" name="直線コネクタ 66"/>
        <xdr:cNvCxnSpPr/>
      </xdr:nvCxnSpPr>
      <xdr:spPr>
        <a:xfrm>
          <a:off x="3098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154432</xdr:rowOff>
    </xdr:to>
    <xdr:cxnSp macro="">
      <xdr:nvCxnSpPr>
        <xdr:cNvPr id="70" name="直線コネクタ 69"/>
        <xdr:cNvCxnSpPr/>
      </xdr:nvCxnSpPr>
      <xdr:spPr>
        <a:xfrm>
          <a:off x="2209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149860</xdr:rowOff>
    </xdr:to>
    <xdr:cxnSp macro="">
      <xdr:nvCxnSpPr>
        <xdr:cNvPr id="73" name="直線コネクタ 72"/>
        <xdr:cNvCxnSpPr/>
      </xdr:nvCxnSpPr>
      <xdr:spPr>
        <a:xfrm>
          <a:off x="1320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各種委託料の減少が見られたため、前年度から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今後も行政評価により事務事業の点検、見直しを行い効果的に事業を執行するとともに、民間委託の推進により物件費の抑制に努める。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44450</xdr:rowOff>
    </xdr:to>
    <xdr:cxnSp macro="">
      <xdr:nvCxnSpPr>
        <xdr:cNvPr id="125" name="直線コネクタ 124"/>
        <xdr:cNvCxnSpPr/>
      </xdr:nvCxnSpPr>
      <xdr:spPr>
        <a:xfrm flipV="1">
          <a:off x="15671800" y="2794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6350</xdr:rowOff>
    </xdr:from>
    <xdr:to>
      <xdr:col>78</xdr:col>
      <xdr:colOff>69850</xdr:colOff>
      <xdr:row>17</xdr:row>
      <xdr:rowOff>44450</xdr:rowOff>
    </xdr:to>
    <xdr:cxnSp macro="">
      <xdr:nvCxnSpPr>
        <xdr:cNvPr id="128" name="直線コネクタ 127"/>
        <xdr:cNvCxnSpPr/>
      </xdr:nvCxnSpPr>
      <xdr:spPr>
        <a:xfrm>
          <a:off x="14782800" y="292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6350</xdr:rowOff>
    </xdr:to>
    <xdr:cxnSp macro="">
      <xdr:nvCxnSpPr>
        <xdr:cNvPr id="131" name="直線コネクタ 130"/>
        <xdr:cNvCxnSpPr/>
      </xdr:nvCxnSpPr>
      <xdr:spPr>
        <a:xfrm>
          <a:off x="13893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3" name="テキスト ボックス 132"/>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16</xdr:row>
      <xdr:rowOff>152400</xdr:rowOff>
    </xdr:to>
    <xdr:cxnSp macro="">
      <xdr:nvCxnSpPr>
        <xdr:cNvPr id="134" name="直線コネクタ 133"/>
        <xdr:cNvCxnSpPr/>
      </xdr:nvCxnSpPr>
      <xdr:spPr>
        <a:xfrm>
          <a:off x="13004800" y="289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8" name="テキスト ボックス 137"/>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6" name="楕円 145"/>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47" name="テキスト ボックス 146"/>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48" name="楕円 147"/>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41927</xdr:rowOff>
    </xdr:from>
    <xdr:ext cx="762000" cy="259045"/>
    <xdr:sp macro="" textlink="">
      <xdr:nvSpPr>
        <xdr:cNvPr id="149" name="テキスト ボックス 148"/>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0" name="楕円 149"/>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1" name="テキスト ボックス 15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2" name="楕円 151"/>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3" name="テキスト ボックス 152"/>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経常一般財源分の扶助費は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今後は、高齢化による高齢者福祉費の増加や障がい者関係の費用が増加することが懸念されることから、事業の見直しに努める。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135165</xdr:rowOff>
    </xdr:to>
    <xdr:cxnSp macro="">
      <xdr:nvCxnSpPr>
        <xdr:cNvPr id="188" name="直線コネクタ 187"/>
        <xdr:cNvCxnSpPr/>
      </xdr:nvCxnSpPr>
      <xdr:spPr>
        <a:xfrm flipV="1">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135165</xdr:rowOff>
    </xdr:to>
    <xdr:cxnSp macro="">
      <xdr:nvCxnSpPr>
        <xdr:cNvPr id="191" name="直線コネクタ 190"/>
        <xdr:cNvCxnSpPr/>
      </xdr:nvCxnSpPr>
      <xdr:spPr>
        <a:xfrm>
          <a:off x="3098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167822</xdr:rowOff>
    </xdr:to>
    <xdr:cxnSp macro="">
      <xdr:nvCxnSpPr>
        <xdr:cNvPr id="194" name="直線コネクタ 193"/>
        <xdr:cNvCxnSpPr/>
      </xdr:nvCxnSpPr>
      <xdr:spPr>
        <a:xfrm flipV="1">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61685</xdr:rowOff>
    </xdr:to>
    <xdr:cxnSp macro="">
      <xdr:nvCxnSpPr>
        <xdr:cNvPr id="197" name="直線コネクタ 196"/>
        <xdr:cNvCxnSpPr/>
      </xdr:nvCxnSpPr>
      <xdr:spPr>
        <a:xfrm flipV="1">
          <a:off x="1320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9" name="楕円 208"/>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0" name="テキスト ボックス 209"/>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1" name="楕円 210"/>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2" name="テキスト ボックス 211"/>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3" name="楕円 212"/>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4" name="テキスト ボックス 213"/>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5" name="楕円 214"/>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6" name="テキスト ボックス 215"/>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最下位となった要因は、主に公共下水道事業に対する繰出金である。多額の初期投資を行った結果と現在でも管渠延長を実施していることが影響しているものであり、その分普及率も類似団体を上回っている。令和元年度に消費税率改定に係る料金改定を行なっており、今後は建設事業を抑制するとともに、事業の進捗に合わせて都市計画税の課税区域を拡大し、比率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122428</xdr:rowOff>
    </xdr:from>
    <xdr:to>
      <xdr:col>82</xdr:col>
      <xdr:colOff>107950</xdr:colOff>
      <xdr:row>60</xdr:row>
      <xdr:rowOff>30988</xdr:rowOff>
    </xdr:to>
    <xdr:cxnSp macro="">
      <xdr:nvCxnSpPr>
        <xdr:cNvPr id="242" name="直線コネクタ 241"/>
        <xdr:cNvCxnSpPr/>
      </xdr:nvCxnSpPr>
      <xdr:spPr>
        <a:xfrm flipV="1">
          <a:off x="16510000" y="9037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43"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44" name="直線コネクタ 243"/>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37355</xdr:rowOff>
    </xdr:from>
    <xdr:ext cx="762000" cy="259045"/>
    <xdr:sp macro="" textlink="">
      <xdr:nvSpPr>
        <xdr:cNvPr id="245" name="その他最大値テキスト"/>
        <xdr:cNvSpPr txBox="1"/>
      </xdr:nvSpPr>
      <xdr:spPr>
        <a:xfrm>
          <a:off x="16598900" y="878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122428</xdr:rowOff>
    </xdr:from>
    <xdr:to>
      <xdr:col>82</xdr:col>
      <xdr:colOff>196850</xdr:colOff>
      <xdr:row>52</xdr:row>
      <xdr:rowOff>122428</xdr:rowOff>
    </xdr:to>
    <xdr:cxnSp macro="">
      <xdr:nvCxnSpPr>
        <xdr:cNvPr id="246" name="直線コネクタ 245"/>
        <xdr:cNvCxnSpPr/>
      </xdr:nvCxnSpPr>
      <xdr:spPr>
        <a:xfrm>
          <a:off x="16421100" y="903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30988</xdr:rowOff>
    </xdr:from>
    <xdr:to>
      <xdr:col>82</xdr:col>
      <xdr:colOff>107950</xdr:colOff>
      <xdr:row>61</xdr:row>
      <xdr:rowOff>51562</xdr:rowOff>
    </xdr:to>
    <xdr:cxnSp macro="">
      <xdr:nvCxnSpPr>
        <xdr:cNvPr id="247" name="直線コネクタ 246"/>
        <xdr:cNvCxnSpPr/>
      </xdr:nvCxnSpPr>
      <xdr:spPr>
        <a:xfrm flipV="1">
          <a:off x="15671800" y="103179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40149</xdr:rowOff>
    </xdr:from>
    <xdr:ext cx="762000" cy="259045"/>
    <xdr:sp macro="" textlink="">
      <xdr:nvSpPr>
        <xdr:cNvPr id="248" name="その他平均値テキスト"/>
        <xdr:cNvSpPr txBox="1"/>
      </xdr:nvSpPr>
      <xdr:spPr>
        <a:xfrm>
          <a:off x="16598900" y="92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49" name="フローチャート: 判断 248"/>
        <xdr:cNvSpPr/>
      </xdr:nvSpPr>
      <xdr:spPr>
        <a:xfrm>
          <a:off x="164592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85852</xdr:rowOff>
    </xdr:from>
    <xdr:to>
      <xdr:col>78</xdr:col>
      <xdr:colOff>69850</xdr:colOff>
      <xdr:row>61</xdr:row>
      <xdr:rowOff>51562</xdr:rowOff>
    </xdr:to>
    <xdr:cxnSp macro="">
      <xdr:nvCxnSpPr>
        <xdr:cNvPr id="250" name="直線コネクタ 249"/>
        <xdr:cNvCxnSpPr/>
      </xdr:nvCxnSpPr>
      <xdr:spPr>
        <a:xfrm>
          <a:off x="14782800" y="1037285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1" name="フローチャート: 判断 25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2" name="テキスト ボックス 25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85852</xdr:rowOff>
    </xdr:from>
    <xdr:to>
      <xdr:col>73</xdr:col>
      <xdr:colOff>180975</xdr:colOff>
      <xdr:row>60</xdr:row>
      <xdr:rowOff>122428</xdr:rowOff>
    </xdr:to>
    <xdr:cxnSp macro="">
      <xdr:nvCxnSpPr>
        <xdr:cNvPr id="253" name="直線コネクタ 252"/>
        <xdr:cNvCxnSpPr/>
      </xdr:nvCxnSpPr>
      <xdr:spPr>
        <a:xfrm flipV="1">
          <a:off x="13893800" y="10372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96774</xdr:rowOff>
    </xdr:from>
    <xdr:to>
      <xdr:col>74</xdr:col>
      <xdr:colOff>31750</xdr:colOff>
      <xdr:row>56</xdr:row>
      <xdr:rowOff>26924</xdr:rowOff>
    </xdr:to>
    <xdr:sp macro="" textlink="">
      <xdr:nvSpPr>
        <xdr:cNvPr id="254" name="フローチャート: 判断 253"/>
        <xdr:cNvSpPr/>
      </xdr:nvSpPr>
      <xdr:spPr>
        <a:xfrm>
          <a:off x="147320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55" name="テキスト ボックス 254"/>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113284</xdr:rowOff>
    </xdr:from>
    <xdr:to>
      <xdr:col>69</xdr:col>
      <xdr:colOff>92075</xdr:colOff>
      <xdr:row>60</xdr:row>
      <xdr:rowOff>122428</xdr:rowOff>
    </xdr:to>
    <xdr:cxnSp macro="">
      <xdr:nvCxnSpPr>
        <xdr:cNvPr id="256" name="直線コネクタ 255"/>
        <xdr:cNvCxnSpPr/>
      </xdr:nvCxnSpPr>
      <xdr:spPr>
        <a:xfrm>
          <a:off x="13004800" y="10400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142494</xdr:rowOff>
    </xdr:from>
    <xdr:to>
      <xdr:col>69</xdr:col>
      <xdr:colOff>142875</xdr:colOff>
      <xdr:row>56</xdr:row>
      <xdr:rowOff>72644</xdr:rowOff>
    </xdr:to>
    <xdr:sp macro="" textlink="">
      <xdr:nvSpPr>
        <xdr:cNvPr id="257" name="フローチャート: 判断 256"/>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58" name="テキスト ボックス 257"/>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59" name="フローチャート: 判断 258"/>
        <xdr:cNvSpPr/>
      </xdr:nvSpPr>
      <xdr:spPr>
        <a:xfrm>
          <a:off x="12954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60" name="テキスト ボックス 25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151638</xdr:rowOff>
    </xdr:from>
    <xdr:to>
      <xdr:col>82</xdr:col>
      <xdr:colOff>158750</xdr:colOff>
      <xdr:row>60</xdr:row>
      <xdr:rowOff>81788</xdr:rowOff>
    </xdr:to>
    <xdr:sp macro="" textlink="">
      <xdr:nvSpPr>
        <xdr:cNvPr id="266" name="楕円 265"/>
        <xdr:cNvSpPr/>
      </xdr:nvSpPr>
      <xdr:spPr>
        <a:xfrm>
          <a:off x="164592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60215</xdr:rowOff>
    </xdr:from>
    <xdr:ext cx="762000" cy="259045"/>
    <xdr:sp macro="" textlink="">
      <xdr:nvSpPr>
        <xdr:cNvPr id="267" name="その他該当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762</xdr:rowOff>
    </xdr:from>
    <xdr:to>
      <xdr:col>78</xdr:col>
      <xdr:colOff>120650</xdr:colOff>
      <xdr:row>61</xdr:row>
      <xdr:rowOff>102362</xdr:rowOff>
    </xdr:to>
    <xdr:sp macro="" textlink="">
      <xdr:nvSpPr>
        <xdr:cNvPr id="268" name="楕円 267"/>
        <xdr:cNvSpPr/>
      </xdr:nvSpPr>
      <xdr:spPr>
        <a:xfrm>
          <a:off x="15621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87139</xdr:rowOff>
    </xdr:from>
    <xdr:ext cx="736600" cy="259045"/>
    <xdr:sp macro="" textlink="">
      <xdr:nvSpPr>
        <xdr:cNvPr id="269" name="テキスト ボックス 268"/>
        <xdr:cNvSpPr txBox="1"/>
      </xdr:nvSpPr>
      <xdr:spPr>
        <a:xfrm>
          <a:off x="15290800" y="1054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35052</xdr:rowOff>
    </xdr:from>
    <xdr:to>
      <xdr:col>74</xdr:col>
      <xdr:colOff>31750</xdr:colOff>
      <xdr:row>60</xdr:row>
      <xdr:rowOff>136652</xdr:rowOff>
    </xdr:to>
    <xdr:sp macro="" textlink="">
      <xdr:nvSpPr>
        <xdr:cNvPr id="270" name="楕円 269"/>
        <xdr:cNvSpPr/>
      </xdr:nvSpPr>
      <xdr:spPr>
        <a:xfrm>
          <a:off x="14732000" y="103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121429</xdr:rowOff>
    </xdr:from>
    <xdr:ext cx="762000" cy="259045"/>
    <xdr:sp macro="" textlink="">
      <xdr:nvSpPr>
        <xdr:cNvPr id="271" name="テキスト ボックス 270"/>
        <xdr:cNvSpPr txBox="1"/>
      </xdr:nvSpPr>
      <xdr:spPr>
        <a:xfrm>
          <a:off x="14401800" y="1040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71628</xdr:rowOff>
    </xdr:from>
    <xdr:to>
      <xdr:col>69</xdr:col>
      <xdr:colOff>142875</xdr:colOff>
      <xdr:row>61</xdr:row>
      <xdr:rowOff>1778</xdr:rowOff>
    </xdr:to>
    <xdr:sp macro="" textlink="">
      <xdr:nvSpPr>
        <xdr:cNvPr id="272" name="楕円 271"/>
        <xdr:cNvSpPr/>
      </xdr:nvSpPr>
      <xdr:spPr>
        <a:xfrm>
          <a:off x="13843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158005</xdr:rowOff>
    </xdr:from>
    <xdr:ext cx="762000" cy="259045"/>
    <xdr:sp macro="" textlink="">
      <xdr:nvSpPr>
        <xdr:cNvPr id="273" name="テキスト ボックス 272"/>
        <xdr:cNvSpPr txBox="1"/>
      </xdr:nvSpPr>
      <xdr:spPr>
        <a:xfrm>
          <a:off x="13512800" y="104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62484</xdr:rowOff>
    </xdr:from>
    <xdr:to>
      <xdr:col>65</xdr:col>
      <xdr:colOff>53975</xdr:colOff>
      <xdr:row>60</xdr:row>
      <xdr:rowOff>164084</xdr:rowOff>
    </xdr:to>
    <xdr:sp macro="" textlink="">
      <xdr:nvSpPr>
        <xdr:cNvPr id="274" name="楕円 273"/>
        <xdr:cNvSpPr/>
      </xdr:nvSpPr>
      <xdr:spPr>
        <a:xfrm>
          <a:off x="12954000" y="103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148861</xdr:rowOff>
    </xdr:from>
    <xdr:ext cx="762000" cy="259045"/>
    <xdr:sp macro="" textlink="">
      <xdr:nvSpPr>
        <xdr:cNvPr id="275" name="テキスト ボックス 274"/>
        <xdr:cNvSpPr txBox="1"/>
      </xdr:nvSpPr>
      <xdr:spPr>
        <a:xfrm>
          <a:off x="12623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事務改善委員会により補助交付金の見直しや廃止を行ってきたため、類似団体平均と比較して低い数値となっている。また、前年度比では保育関係の額が減少していることから比率が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今後も既存の補助交付金の見直し・廃止を検討し、さらなる削減に努める。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3" name="直線コネクタ 302"/>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4"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5" name="直線コネクタ 304"/>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6"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7" name="直線コネクタ 306"/>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107950</xdr:rowOff>
    </xdr:to>
    <xdr:cxnSp macro="">
      <xdr:nvCxnSpPr>
        <xdr:cNvPr id="308" name="直線コネクタ 307"/>
        <xdr:cNvCxnSpPr/>
      </xdr:nvCxnSpPr>
      <xdr:spPr>
        <a:xfrm flipV="1">
          <a:off x="15671800" y="6055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09"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0" name="フローチャート: 判断 309"/>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107950</xdr:rowOff>
    </xdr:to>
    <xdr:cxnSp macro="">
      <xdr:nvCxnSpPr>
        <xdr:cNvPr id="311" name="直線コネクタ 310"/>
        <xdr:cNvCxnSpPr/>
      </xdr:nvCxnSpPr>
      <xdr:spPr>
        <a:xfrm>
          <a:off x="14782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2" name="フローチャート: 判断 311"/>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3" name="テキスト ボックス 312"/>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46990</xdr:rowOff>
    </xdr:to>
    <xdr:cxnSp macro="">
      <xdr:nvCxnSpPr>
        <xdr:cNvPr id="314" name="直線コネクタ 313"/>
        <xdr:cNvCxnSpPr/>
      </xdr:nvCxnSpPr>
      <xdr:spPr>
        <a:xfrm>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5" name="フローチャート: 判断 314"/>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16" name="テキスト ボックス 315"/>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77470</xdr:rowOff>
    </xdr:to>
    <xdr:cxnSp macro="">
      <xdr:nvCxnSpPr>
        <xdr:cNvPr id="317" name="直線コネクタ 316"/>
        <xdr:cNvCxnSpPr/>
      </xdr:nvCxnSpPr>
      <xdr:spPr>
        <a:xfrm flipV="1">
          <a:off x="13004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8" name="フローチャート: 判断 317"/>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19" name="テキスト ボックス 318"/>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0" name="フローチャート: 判断 319"/>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1" name="テキスト ボックス 320"/>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27" name="楕円 326"/>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20337</xdr:rowOff>
    </xdr:from>
    <xdr:ext cx="762000" cy="259045"/>
    <xdr:sp macro="" textlink="">
      <xdr:nvSpPr>
        <xdr:cNvPr id="328"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29" name="楕円 328"/>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0" name="テキスト ボックス 329"/>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1" name="楕円 330"/>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2" name="テキスト ボックス 331"/>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3" name="楕円 332"/>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34" name="テキスト ボックス 333"/>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35" name="楕円 334"/>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36" name="テキスト ボックス 335"/>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新規発行債の抑制に努めており、類似団体平均よりも低い比率となっている。今後も地方債現在高が増加しないよう新規発行債を元金償還額以内に抑制していく。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59" name="直線コネクタ 358"/>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0" name="公債費最小値テキスト"/>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1" name="直線コネクタ 360"/>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2"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3" name="直線コネクタ 362"/>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132714</xdr:rowOff>
    </xdr:from>
    <xdr:to>
      <xdr:col>24</xdr:col>
      <xdr:colOff>25400</xdr:colOff>
      <xdr:row>79</xdr:row>
      <xdr:rowOff>12700</xdr:rowOff>
    </xdr:to>
    <xdr:cxnSp macro="">
      <xdr:nvCxnSpPr>
        <xdr:cNvPr id="364" name="直線コネクタ 363"/>
        <xdr:cNvCxnSpPr/>
      </xdr:nvCxnSpPr>
      <xdr:spPr>
        <a:xfrm flipV="1">
          <a:off x="3987800" y="135058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5" name="公債費平均値テキスト"/>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6" name="フローチャート: 判断 365"/>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xdr:rowOff>
    </xdr:from>
    <xdr:to>
      <xdr:col>19</xdr:col>
      <xdr:colOff>187325</xdr:colOff>
      <xdr:row>79</xdr:row>
      <xdr:rowOff>46989</xdr:rowOff>
    </xdr:to>
    <xdr:cxnSp macro="">
      <xdr:nvCxnSpPr>
        <xdr:cNvPr id="367" name="直線コネクタ 366"/>
        <xdr:cNvCxnSpPr/>
      </xdr:nvCxnSpPr>
      <xdr:spPr>
        <a:xfrm flipV="1">
          <a:off x="3098800" y="13557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68" name="フローチャート: 判断 367"/>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69" name="テキスト ボックス 368"/>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46989</xdr:rowOff>
    </xdr:to>
    <xdr:cxnSp macro="">
      <xdr:nvCxnSpPr>
        <xdr:cNvPr id="370" name="直線コネクタ 369"/>
        <xdr:cNvCxnSpPr/>
      </xdr:nvCxnSpPr>
      <xdr:spPr>
        <a:xfrm>
          <a:off x="2209800" y="13591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1" name="フローチャート: 判断 370"/>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2" name="テキスト ボックス 371"/>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86995</xdr:rowOff>
    </xdr:to>
    <xdr:cxnSp macro="">
      <xdr:nvCxnSpPr>
        <xdr:cNvPr id="373" name="直線コネクタ 372"/>
        <xdr:cNvCxnSpPr/>
      </xdr:nvCxnSpPr>
      <xdr:spPr>
        <a:xfrm flipV="1">
          <a:off x="1320800" y="135915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4" name="フローチャート: 判断 373"/>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5" name="テキスト ボックス 374"/>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76" name="フローチャート: 判断 375"/>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147972</xdr:rowOff>
    </xdr:from>
    <xdr:ext cx="762000" cy="259045"/>
    <xdr:sp macro="" textlink="">
      <xdr:nvSpPr>
        <xdr:cNvPr id="377" name="テキスト ボックス 376"/>
        <xdr:cNvSpPr txBox="1"/>
      </xdr:nvSpPr>
      <xdr:spPr>
        <a:xfrm>
          <a:off x="939800" y="133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81914</xdr:rowOff>
    </xdr:from>
    <xdr:to>
      <xdr:col>24</xdr:col>
      <xdr:colOff>76200</xdr:colOff>
      <xdr:row>79</xdr:row>
      <xdr:rowOff>12064</xdr:rowOff>
    </xdr:to>
    <xdr:sp macro="" textlink="">
      <xdr:nvSpPr>
        <xdr:cNvPr id="383" name="楕円 382"/>
        <xdr:cNvSpPr/>
      </xdr:nvSpPr>
      <xdr:spPr>
        <a:xfrm>
          <a:off x="4775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98441</xdr:rowOff>
    </xdr:from>
    <xdr:ext cx="762000" cy="259045"/>
    <xdr:sp macro="" textlink="">
      <xdr:nvSpPr>
        <xdr:cNvPr id="384" name="公債費該当値テキスト"/>
        <xdr:cNvSpPr txBox="1"/>
      </xdr:nvSpPr>
      <xdr:spPr>
        <a:xfrm>
          <a:off x="4914900" y="133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133350</xdr:rowOff>
    </xdr:from>
    <xdr:to>
      <xdr:col>20</xdr:col>
      <xdr:colOff>38100</xdr:colOff>
      <xdr:row>79</xdr:row>
      <xdr:rowOff>63500</xdr:rowOff>
    </xdr:to>
    <xdr:sp macro="" textlink="">
      <xdr:nvSpPr>
        <xdr:cNvPr id="385" name="楕円 384"/>
        <xdr:cNvSpPr/>
      </xdr:nvSpPr>
      <xdr:spPr>
        <a:xfrm>
          <a:off x="3937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73677</xdr:rowOff>
    </xdr:from>
    <xdr:ext cx="736600" cy="259045"/>
    <xdr:sp macro="" textlink="">
      <xdr:nvSpPr>
        <xdr:cNvPr id="386" name="テキスト ボックス 385"/>
        <xdr:cNvSpPr txBox="1"/>
      </xdr:nvSpPr>
      <xdr:spPr>
        <a:xfrm>
          <a:off x="3606800" y="1327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7" name="楕円 386"/>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107966</xdr:rowOff>
    </xdr:from>
    <xdr:ext cx="762000" cy="259045"/>
    <xdr:sp macro="" textlink="">
      <xdr:nvSpPr>
        <xdr:cNvPr id="388" name="テキスト ボックス 387"/>
        <xdr:cNvSpPr txBox="1"/>
      </xdr:nvSpPr>
      <xdr:spPr>
        <a:xfrm>
          <a:off x="2717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89" name="楕円 388"/>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107966</xdr:rowOff>
    </xdr:from>
    <xdr:ext cx="762000" cy="259045"/>
    <xdr:sp macro="" textlink="">
      <xdr:nvSpPr>
        <xdr:cNvPr id="390" name="テキスト ボックス 389"/>
        <xdr:cNvSpPr txBox="1"/>
      </xdr:nvSpPr>
      <xdr:spPr>
        <a:xfrm>
          <a:off x="1828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91" name="楕円 390"/>
        <xdr:cNvSpPr/>
      </xdr:nvSpPr>
      <xdr:spPr>
        <a:xfrm>
          <a:off x="1270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92" name="テキスト ボックス 391"/>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新庁舎整備事業に係る事業支弁給の増加による人件費の減少や各種委託料の減少による物件費の減少を主な要因に、経常的な費用が減少したことで、前年と比較すると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ポイントの減少となっている。人件費、物件費、繰出金の比率が類似団体と比べると高く、公債費以外の合計については類似団体と比べると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18" name="直線コネクタ 417"/>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9"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0" name="直線コネクタ 419"/>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1"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2" name="直線コネクタ 421"/>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81</xdr:row>
      <xdr:rowOff>42418</xdr:rowOff>
    </xdr:to>
    <xdr:cxnSp macro="">
      <xdr:nvCxnSpPr>
        <xdr:cNvPr id="423" name="直線コネクタ 422"/>
        <xdr:cNvCxnSpPr/>
      </xdr:nvCxnSpPr>
      <xdr:spPr>
        <a:xfrm flipV="1">
          <a:off x="15671800" y="13628115"/>
          <a:ext cx="838200" cy="3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4"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5" name="フローチャート: 判断 424"/>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76708</xdr:rowOff>
    </xdr:from>
    <xdr:to>
      <xdr:col>78</xdr:col>
      <xdr:colOff>69850</xdr:colOff>
      <xdr:row>81</xdr:row>
      <xdr:rowOff>42418</xdr:rowOff>
    </xdr:to>
    <xdr:cxnSp macro="">
      <xdr:nvCxnSpPr>
        <xdr:cNvPr id="426" name="直線コネクタ 425"/>
        <xdr:cNvCxnSpPr/>
      </xdr:nvCxnSpPr>
      <xdr:spPr>
        <a:xfrm>
          <a:off x="14782800" y="137927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27" name="フローチャート: 判断 426"/>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28" name="テキスト ボックス 427"/>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76708</xdr:rowOff>
    </xdr:from>
    <xdr:to>
      <xdr:col>73</xdr:col>
      <xdr:colOff>180975</xdr:colOff>
      <xdr:row>80</xdr:row>
      <xdr:rowOff>85852</xdr:rowOff>
    </xdr:to>
    <xdr:cxnSp macro="">
      <xdr:nvCxnSpPr>
        <xdr:cNvPr id="429" name="直線コネクタ 428"/>
        <xdr:cNvCxnSpPr/>
      </xdr:nvCxnSpPr>
      <xdr:spPr>
        <a:xfrm flipV="1">
          <a:off x="13893800" y="13792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0" name="フローチャート: 判断 429"/>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80535</xdr:rowOff>
    </xdr:from>
    <xdr:ext cx="762000" cy="259045"/>
    <xdr:sp macro="" textlink="">
      <xdr:nvSpPr>
        <xdr:cNvPr id="431" name="テキスト ボックス 430"/>
        <xdr:cNvSpPr txBox="1"/>
      </xdr:nvSpPr>
      <xdr:spPr>
        <a:xfrm>
          <a:off x="14401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85852</xdr:rowOff>
    </xdr:from>
    <xdr:to>
      <xdr:col>69</xdr:col>
      <xdr:colOff>92075</xdr:colOff>
      <xdr:row>80</xdr:row>
      <xdr:rowOff>117856</xdr:rowOff>
    </xdr:to>
    <xdr:cxnSp macro="">
      <xdr:nvCxnSpPr>
        <xdr:cNvPr id="432" name="直線コネクタ 431"/>
        <xdr:cNvCxnSpPr/>
      </xdr:nvCxnSpPr>
      <xdr:spPr>
        <a:xfrm flipV="1">
          <a:off x="13004800" y="13801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3" name="フローチャート: 判断 432"/>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4" name="テキスト ボックス 433"/>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5" name="フローチャート: 判断 434"/>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36" name="テキスト ボックス 435"/>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2" name="楕円 441"/>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43"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163068</xdr:rowOff>
    </xdr:from>
    <xdr:to>
      <xdr:col>78</xdr:col>
      <xdr:colOff>120650</xdr:colOff>
      <xdr:row>81</xdr:row>
      <xdr:rowOff>93218</xdr:rowOff>
    </xdr:to>
    <xdr:sp macro="" textlink="">
      <xdr:nvSpPr>
        <xdr:cNvPr id="444" name="楕円 443"/>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77995</xdr:rowOff>
    </xdr:from>
    <xdr:ext cx="736600" cy="259045"/>
    <xdr:sp macro="" textlink="">
      <xdr:nvSpPr>
        <xdr:cNvPr id="445" name="テキスト ボックス 444"/>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25908</xdr:rowOff>
    </xdr:from>
    <xdr:to>
      <xdr:col>74</xdr:col>
      <xdr:colOff>31750</xdr:colOff>
      <xdr:row>80</xdr:row>
      <xdr:rowOff>127508</xdr:rowOff>
    </xdr:to>
    <xdr:sp macro="" textlink="">
      <xdr:nvSpPr>
        <xdr:cNvPr id="446" name="楕円 445"/>
        <xdr:cNvSpPr/>
      </xdr:nvSpPr>
      <xdr:spPr>
        <a:xfrm>
          <a:off x="14732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112285</xdr:rowOff>
    </xdr:from>
    <xdr:ext cx="762000" cy="259045"/>
    <xdr:sp macro="" textlink="">
      <xdr:nvSpPr>
        <xdr:cNvPr id="447" name="テキスト ボックス 446"/>
        <xdr:cNvSpPr txBox="1"/>
      </xdr:nvSpPr>
      <xdr:spPr>
        <a:xfrm>
          <a:off x="14401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35052</xdr:rowOff>
    </xdr:from>
    <xdr:to>
      <xdr:col>69</xdr:col>
      <xdr:colOff>142875</xdr:colOff>
      <xdr:row>80</xdr:row>
      <xdr:rowOff>136652</xdr:rowOff>
    </xdr:to>
    <xdr:sp macro="" textlink="">
      <xdr:nvSpPr>
        <xdr:cNvPr id="448" name="楕円 447"/>
        <xdr:cNvSpPr/>
      </xdr:nvSpPr>
      <xdr:spPr>
        <a:xfrm>
          <a:off x="13843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121429</xdr:rowOff>
    </xdr:from>
    <xdr:ext cx="762000" cy="259045"/>
    <xdr:sp macro="" textlink="">
      <xdr:nvSpPr>
        <xdr:cNvPr id="449" name="テキスト ボックス 448"/>
        <xdr:cNvSpPr txBox="1"/>
      </xdr:nvSpPr>
      <xdr:spPr>
        <a:xfrm>
          <a:off x="13512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67056</xdr:rowOff>
    </xdr:from>
    <xdr:to>
      <xdr:col>65</xdr:col>
      <xdr:colOff>53975</xdr:colOff>
      <xdr:row>80</xdr:row>
      <xdr:rowOff>168656</xdr:rowOff>
    </xdr:to>
    <xdr:sp macro="" textlink="">
      <xdr:nvSpPr>
        <xdr:cNvPr id="450" name="楕円 449"/>
        <xdr:cNvSpPr/>
      </xdr:nvSpPr>
      <xdr:spPr>
        <a:xfrm>
          <a:off x="12954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153433</xdr:rowOff>
    </xdr:from>
    <xdr:ext cx="762000" cy="259045"/>
    <xdr:sp macro="" textlink="">
      <xdr:nvSpPr>
        <xdr:cNvPr id="451" name="テキスト ボックス 450"/>
        <xdr:cNvSpPr txBox="1"/>
      </xdr:nvSpPr>
      <xdr:spPr>
        <a:xfrm>
          <a:off x="12623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18197</xdr:rowOff>
    </xdr:from>
    <xdr:to>
      <xdr:col>29</xdr:col>
      <xdr:colOff>127000</xdr:colOff>
      <xdr:row>18</xdr:row>
      <xdr:rowOff>63052</xdr:rowOff>
    </xdr:to>
    <xdr:cxnSp macro="">
      <xdr:nvCxnSpPr>
        <xdr:cNvPr id="52" name="直線コネクタ 51"/>
        <xdr:cNvCxnSpPr/>
      </xdr:nvCxnSpPr>
      <xdr:spPr bwMode="auto">
        <a:xfrm flipV="1">
          <a:off x="5003800" y="3151922"/>
          <a:ext cx="647700" cy="4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63052</xdr:rowOff>
    </xdr:from>
    <xdr:to>
      <xdr:col>26</xdr:col>
      <xdr:colOff>50800</xdr:colOff>
      <xdr:row>18</xdr:row>
      <xdr:rowOff>123418</xdr:rowOff>
    </xdr:to>
    <xdr:cxnSp macro="">
      <xdr:nvCxnSpPr>
        <xdr:cNvPr id="55" name="直線コネクタ 54"/>
        <xdr:cNvCxnSpPr/>
      </xdr:nvCxnSpPr>
      <xdr:spPr bwMode="auto">
        <a:xfrm flipV="1">
          <a:off x="4305300" y="3196777"/>
          <a:ext cx="698500" cy="6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123418</xdr:rowOff>
    </xdr:from>
    <xdr:to>
      <xdr:col>22</xdr:col>
      <xdr:colOff>114300</xdr:colOff>
      <xdr:row>18</xdr:row>
      <xdr:rowOff>165350</xdr:rowOff>
    </xdr:to>
    <xdr:cxnSp macro="">
      <xdr:nvCxnSpPr>
        <xdr:cNvPr id="58" name="直線コネクタ 57"/>
        <xdr:cNvCxnSpPr/>
      </xdr:nvCxnSpPr>
      <xdr:spPr bwMode="auto">
        <a:xfrm flipV="1">
          <a:off x="3606800" y="3257143"/>
          <a:ext cx="698500" cy="4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165350</xdr:rowOff>
    </xdr:from>
    <xdr:to>
      <xdr:col>18</xdr:col>
      <xdr:colOff>177800</xdr:colOff>
      <xdr:row>19</xdr:row>
      <xdr:rowOff>17609</xdr:rowOff>
    </xdr:to>
    <xdr:cxnSp macro="">
      <xdr:nvCxnSpPr>
        <xdr:cNvPr id="61" name="直線コネクタ 60"/>
        <xdr:cNvCxnSpPr/>
      </xdr:nvCxnSpPr>
      <xdr:spPr bwMode="auto">
        <a:xfrm flipV="1">
          <a:off x="2908300" y="3299075"/>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138847</xdr:rowOff>
    </xdr:from>
    <xdr:to>
      <xdr:col>29</xdr:col>
      <xdr:colOff>177800</xdr:colOff>
      <xdr:row>18</xdr:row>
      <xdr:rowOff>68997</xdr:rowOff>
    </xdr:to>
    <xdr:sp macro="" textlink="">
      <xdr:nvSpPr>
        <xdr:cNvPr id="71" name="楕円 70"/>
        <xdr:cNvSpPr/>
      </xdr:nvSpPr>
      <xdr:spPr bwMode="auto">
        <a:xfrm>
          <a:off x="5600700" y="310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110924</xdr:rowOff>
    </xdr:from>
    <xdr:ext cx="762000" cy="259045"/>
    <xdr:sp macro="" textlink="">
      <xdr:nvSpPr>
        <xdr:cNvPr id="72" name="人口1人当たり決算額の推移該当値テキスト130"/>
        <xdr:cNvSpPr txBox="1"/>
      </xdr:nvSpPr>
      <xdr:spPr>
        <a:xfrm>
          <a:off x="5740400" y="30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12252</xdr:rowOff>
    </xdr:from>
    <xdr:to>
      <xdr:col>26</xdr:col>
      <xdr:colOff>101600</xdr:colOff>
      <xdr:row>18</xdr:row>
      <xdr:rowOff>113852</xdr:rowOff>
    </xdr:to>
    <xdr:sp macro="" textlink="">
      <xdr:nvSpPr>
        <xdr:cNvPr id="73" name="楕円 72"/>
        <xdr:cNvSpPr/>
      </xdr:nvSpPr>
      <xdr:spPr bwMode="auto">
        <a:xfrm>
          <a:off x="4953000" y="3145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98629</xdr:rowOff>
    </xdr:from>
    <xdr:ext cx="736600" cy="259045"/>
    <xdr:sp macro="" textlink="">
      <xdr:nvSpPr>
        <xdr:cNvPr id="74" name="テキスト ボックス 73"/>
        <xdr:cNvSpPr txBox="1"/>
      </xdr:nvSpPr>
      <xdr:spPr>
        <a:xfrm>
          <a:off x="4622800" y="3232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72619</xdr:rowOff>
    </xdr:from>
    <xdr:to>
      <xdr:col>22</xdr:col>
      <xdr:colOff>165100</xdr:colOff>
      <xdr:row>19</xdr:row>
      <xdr:rowOff>2769</xdr:rowOff>
    </xdr:to>
    <xdr:sp macro="" textlink="">
      <xdr:nvSpPr>
        <xdr:cNvPr id="75" name="楕円 74"/>
        <xdr:cNvSpPr/>
      </xdr:nvSpPr>
      <xdr:spPr bwMode="auto">
        <a:xfrm>
          <a:off x="4254500" y="320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158995</xdr:rowOff>
    </xdr:from>
    <xdr:ext cx="762000" cy="259045"/>
    <xdr:sp macro="" textlink="">
      <xdr:nvSpPr>
        <xdr:cNvPr id="76" name="テキスト ボックス 75"/>
        <xdr:cNvSpPr txBox="1"/>
      </xdr:nvSpPr>
      <xdr:spPr>
        <a:xfrm>
          <a:off x="3924300" y="3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114550</xdr:rowOff>
    </xdr:from>
    <xdr:to>
      <xdr:col>19</xdr:col>
      <xdr:colOff>38100</xdr:colOff>
      <xdr:row>19</xdr:row>
      <xdr:rowOff>44700</xdr:rowOff>
    </xdr:to>
    <xdr:sp macro="" textlink="">
      <xdr:nvSpPr>
        <xdr:cNvPr id="77" name="楕円 76"/>
        <xdr:cNvSpPr/>
      </xdr:nvSpPr>
      <xdr:spPr bwMode="auto">
        <a:xfrm>
          <a:off x="3556000" y="324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29477</xdr:rowOff>
    </xdr:from>
    <xdr:ext cx="762000" cy="259045"/>
    <xdr:sp macro="" textlink="">
      <xdr:nvSpPr>
        <xdr:cNvPr id="78" name="テキスト ボックス 77"/>
        <xdr:cNvSpPr txBox="1"/>
      </xdr:nvSpPr>
      <xdr:spPr>
        <a:xfrm>
          <a:off x="3225800" y="333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138259</xdr:rowOff>
    </xdr:from>
    <xdr:to>
      <xdr:col>15</xdr:col>
      <xdr:colOff>101600</xdr:colOff>
      <xdr:row>19</xdr:row>
      <xdr:rowOff>68409</xdr:rowOff>
    </xdr:to>
    <xdr:sp macro="" textlink="">
      <xdr:nvSpPr>
        <xdr:cNvPr id="79" name="楕円 78"/>
        <xdr:cNvSpPr/>
      </xdr:nvSpPr>
      <xdr:spPr bwMode="auto">
        <a:xfrm>
          <a:off x="2857500" y="327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53186</xdr:rowOff>
    </xdr:from>
    <xdr:ext cx="762000" cy="259045"/>
    <xdr:sp macro="" textlink="">
      <xdr:nvSpPr>
        <xdr:cNvPr id="80" name="テキスト ボックス 79"/>
        <xdr:cNvSpPr txBox="1"/>
      </xdr:nvSpPr>
      <xdr:spPr>
        <a:xfrm>
          <a:off x="2527300" y="33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170624</xdr:rowOff>
    </xdr:from>
    <xdr:to>
      <xdr:col>29</xdr:col>
      <xdr:colOff>127000</xdr:colOff>
      <xdr:row>35</xdr:row>
      <xdr:rowOff>173139</xdr:rowOff>
    </xdr:to>
    <xdr:cxnSp macro="">
      <xdr:nvCxnSpPr>
        <xdr:cNvPr id="113" name="直線コネクタ 112"/>
        <xdr:cNvCxnSpPr/>
      </xdr:nvCxnSpPr>
      <xdr:spPr bwMode="auto">
        <a:xfrm>
          <a:off x="5003800" y="6780974"/>
          <a:ext cx="6477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170624</xdr:rowOff>
    </xdr:from>
    <xdr:to>
      <xdr:col>26</xdr:col>
      <xdr:colOff>50800</xdr:colOff>
      <xdr:row>35</xdr:row>
      <xdr:rowOff>189503</xdr:rowOff>
    </xdr:to>
    <xdr:cxnSp macro="">
      <xdr:nvCxnSpPr>
        <xdr:cNvPr id="116" name="直線コネクタ 115"/>
        <xdr:cNvCxnSpPr/>
      </xdr:nvCxnSpPr>
      <xdr:spPr bwMode="auto">
        <a:xfrm flipV="1">
          <a:off x="4305300" y="6780974"/>
          <a:ext cx="6985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167939</xdr:rowOff>
    </xdr:from>
    <xdr:to>
      <xdr:col>22</xdr:col>
      <xdr:colOff>114300</xdr:colOff>
      <xdr:row>35</xdr:row>
      <xdr:rowOff>189503</xdr:rowOff>
    </xdr:to>
    <xdr:cxnSp macro="">
      <xdr:nvCxnSpPr>
        <xdr:cNvPr id="119" name="直線コネクタ 118"/>
        <xdr:cNvCxnSpPr/>
      </xdr:nvCxnSpPr>
      <xdr:spPr bwMode="auto">
        <a:xfrm>
          <a:off x="3606800" y="6778289"/>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133477</xdr:rowOff>
    </xdr:from>
    <xdr:to>
      <xdr:col>18</xdr:col>
      <xdr:colOff>177800</xdr:colOff>
      <xdr:row>35</xdr:row>
      <xdr:rowOff>167939</xdr:rowOff>
    </xdr:to>
    <xdr:cxnSp macro="">
      <xdr:nvCxnSpPr>
        <xdr:cNvPr id="122" name="直線コネクタ 121"/>
        <xdr:cNvCxnSpPr/>
      </xdr:nvCxnSpPr>
      <xdr:spPr bwMode="auto">
        <a:xfrm>
          <a:off x="2908300" y="6743827"/>
          <a:ext cx="698500" cy="3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122339</xdr:rowOff>
    </xdr:from>
    <xdr:to>
      <xdr:col>29</xdr:col>
      <xdr:colOff>177800</xdr:colOff>
      <xdr:row>35</xdr:row>
      <xdr:rowOff>223939</xdr:rowOff>
    </xdr:to>
    <xdr:sp macro="" textlink="">
      <xdr:nvSpPr>
        <xdr:cNvPr id="132" name="楕円 131"/>
        <xdr:cNvSpPr/>
      </xdr:nvSpPr>
      <xdr:spPr bwMode="auto">
        <a:xfrm>
          <a:off x="5600700" y="673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94416</xdr:rowOff>
    </xdr:from>
    <xdr:ext cx="762000" cy="259045"/>
    <xdr:sp macro="" textlink="">
      <xdr:nvSpPr>
        <xdr:cNvPr id="133" name="人口1人当たり決算額の推移該当値テキスト445"/>
        <xdr:cNvSpPr txBox="1"/>
      </xdr:nvSpPr>
      <xdr:spPr>
        <a:xfrm>
          <a:off x="5740400" y="67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119824</xdr:rowOff>
    </xdr:from>
    <xdr:to>
      <xdr:col>26</xdr:col>
      <xdr:colOff>101600</xdr:colOff>
      <xdr:row>35</xdr:row>
      <xdr:rowOff>221424</xdr:rowOff>
    </xdr:to>
    <xdr:sp macro="" textlink="">
      <xdr:nvSpPr>
        <xdr:cNvPr id="134" name="楕円 133"/>
        <xdr:cNvSpPr/>
      </xdr:nvSpPr>
      <xdr:spPr bwMode="auto">
        <a:xfrm>
          <a:off x="4953000" y="673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206201</xdr:rowOff>
    </xdr:from>
    <xdr:ext cx="736600" cy="259045"/>
    <xdr:sp macro="" textlink="">
      <xdr:nvSpPr>
        <xdr:cNvPr id="135" name="テキスト ボックス 134"/>
        <xdr:cNvSpPr txBox="1"/>
      </xdr:nvSpPr>
      <xdr:spPr>
        <a:xfrm>
          <a:off x="4622800" y="6816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138703</xdr:rowOff>
    </xdr:from>
    <xdr:to>
      <xdr:col>22</xdr:col>
      <xdr:colOff>165100</xdr:colOff>
      <xdr:row>35</xdr:row>
      <xdr:rowOff>240303</xdr:rowOff>
    </xdr:to>
    <xdr:sp macro="" textlink="">
      <xdr:nvSpPr>
        <xdr:cNvPr id="136" name="楕円 135"/>
        <xdr:cNvSpPr/>
      </xdr:nvSpPr>
      <xdr:spPr bwMode="auto">
        <a:xfrm>
          <a:off x="4254500" y="674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225080</xdr:rowOff>
    </xdr:from>
    <xdr:ext cx="762000" cy="259045"/>
    <xdr:sp macro="" textlink="">
      <xdr:nvSpPr>
        <xdr:cNvPr id="137" name="テキスト ボックス 136"/>
        <xdr:cNvSpPr txBox="1"/>
      </xdr:nvSpPr>
      <xdr:spPr>
        <a:xfrm>
          <a:off x="3924300" y="68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117139</xdr:rowOff>
    </xdr:from>
    <xdr:to>
      <xdr:col>19</xdr:col>
      <xdr:colOff>38100</xdr:colOff>
      <xdr:row>35</xdr:row>
      <xdr:rowOff>218739</xdr:rowOff>
    </xdr:to>
    <xdr:sp macro="" textlink="">
      <xdr:nvSpPr>
        <xdr:cNvPr id="138" name="楕円 137"/>
        <xdr:cNvSpPr/>
      </xdr:nvSpPr>
      <xdr:spPr bwMode="auto">
        <a:xfrm>
          <a:off x="3556000" y="672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203516</xdr:rowOff>
    </xdr:from>
    <xdr:ext cx="762000" cy="259045"/>
    <xdr:sp macro="" textlink="">
      <xdr:nvSpPr>
        <xdr:cNvPr id="139" name="テキスト ボックス 138"/>
        <xdr:cNvSpPr txBox="1"/>
      </xdr:nvSpPr>
      <xdr:spPr>
        <a:xfrm>
          <a:off x="3225800" y="68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82677</xdr:rowOff>
    </xdr:from>
    <xdr:to>
      <xdr:col>15</xdr:col>
      <xdr:colOff>101600</xdr:colOff>
      <xdr:row>35</xdr:row>
      <xdr:rowOff>184277</xdr:rowOff>
    </xdr:to>
    <xdr:sp macro="" textlink="">
      <xdr:nvSpPr>
        <xdr:cNvPr id="140" name="楕円 139"/>
        <xdr:cNvSpPr/>
      </xdr:nvSpPr>
      <xdr:spPr bwMode="auto">
        <a:xfrm>
          <a:off x="2857500" y="66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169054</xdr:rowOff>
    </xdr:from>
    <xdr:ext cx="762000" cy="259045"/>
    <xdr:sp macro="" textlink="">
      <xdr:nvSpPr>
        <xdr:cNvPr id="141" name="テキスト ボックス 140"/>
        <xdr:cNvSpPr txBox="1"/>
      </xdr:nvSpPr>
      <xdr:spPr>
        <a:xfrm>
          <a:off x="2527300" y="677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
17,449
52.45
13,459,625
13,099,737
350,267
4,996,029
8,318,512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76509</xdr:rowOff>
    </xdr:from>
    <xdr:to>
      <xdr:col>24</xdr:col>
      <xdr:colOff>63500</xdr:colOff>
      <xdr:row>38</xdr:row>
      <xdr:rowOff>83415</xdr:rowOff>
    </xdr:to>
    <xdr:cxnSp macro="">
      <xdr:nvCxnSpPr>
        <xdr:cNvPr id="63" name="直線コネクタ 62"/>
        <xdr:cNvCxnSpPr/>
      </xdr:nvCxnSpPr>
      <xdr:spPr>
        <a:xfrm flipV="1">
          <a:off x="3797300" y="6591609"/>
          <a:ext cx="8382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83415</xdr:rowOff>
    </xdr:from>
    <xdr:to>
      <xdr:col>19</xdr:col>
      <xdr:colOff>177800</xdr:colOff>
      <xdr:row>38</xdr:row>
      <xdr:rowOff>160437</xdr:rowOff>
    </xdr:to>
    <xdr:cxnSp macro="">
      <xdr:nvCxnSpPr>
        <xdr:cNvPr id="66" name="直線コネクタ 65"/>
        <xdr:cNvCxnSpPr/>
      </xdr:nvCxnSpPr>
      <xdr:spPr>
        <a:xfrm flipV="1">
          <a:off x="2908300" y="6598515"/>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160437</xdr:rowOff>
    </xdr:from>
    <xdr:to>
      <xdr:col>15</xdr:col>
      <xdr:colOff>50800</xdr:colOff>
      <xdr:row>39</xdr:row>
      <xdr:rowOff>7537</xdr:rowOff>
    </xdr:to>
    <xdr:cxnSp macro="">
      <xdr:nvCxnSpPr>
        <xdr:cNvPr id="69" name="直線コネクタ 68"/>
        <xdr:cNvCxnSpPr/>
      </xdr:nvCxnSpPr>
      <xdr:spPr>
        <a:xfrm flipV="1">
          <a:off x="2019300" y="6675537"/>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7537</xdr:rowOff>
    </xdr:from>
    <xdr:to>
      <xdr:col>10</xdr:col>
      <xdr:colOff>114300</xdr:colOff>
      <xdr:row>39</xdr:row>
      <xdr:rowOff>17203</xdr:rowOff>
    </xdr:to>
    <xdr:cxnSp macro="">
      <xdr:nvCxnSpPr>
        <xdr:cNvPr id="72" name="直線コネクタ 71"/>
        <xdr:cNvCxnSpPr/>
      </xdr:nvCxnSpPr>
      <xdr:spPr>
        <a:xfrm flipV="1">
          <a:off x="1130300" y="6694087"/>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25709</xdr:rowOff>
    </xdr:from>
    <xdr:to>
      <xdr:col>24</xdr:col>
      <xdr:colOff>114300</xdr:colOff>
      <xdr:row>38</xdr:row>
      <xdr:rowOff>127309</xdr:rowOff>
    </xdr:to>
    <xdr:sp macro="" textlink="">
      <xdr:nvSpPr>
        <xdr:cNvPr id="82" name="楕円 81"/>
        <xdr:cNvSpPr/>
      </xdr:nvSpPr>
      <xdr:spPr>
        <a:xfrm>
          <a:off x="4584700" y="6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112086</xdr:rowOff>
    </xdr:from>
    <xdr:ext cx="534377" cy="259045"/>
    <xdr:sp macro="" textlink="">
      <xdr:nvSpPr>
        <xdr:cNvPr id="83" name="人件費該当値テキスト"/>
        <xdr:cNvSpPr txBox="1"/>
      </xdr:nvSpPr>
      <xdr:spPr>
        <a:xfrm>
          <a:off x="4686300" y="64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32615</xdr:rowOff>
    </xdr:from>
    <xdr:to>
      <xdr:col>20</xdr:col>
      <xdr:colOff>38100</xdr:colOff>
      <xdr:row>38</xdr:row>
      <xdr:rowOff>134215</xdr:rowOff>
    </xdr:to>
    <xdr:sp macro="" textlink="">
      <xdr:nvSpPr>
        <xdr:cNvPr id="84" name="楕円 83"/>
        <xdr:cNvSpPr/>
      </xdr:nvSpPr>
      <xdr:spPr>
        <a:xfrm>
          <a:off x="3746500" y="6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125342</xdr:rowOff>
    </xdr:from>
    <xdr:ext cx="534377" cy="259045"/>
    <xdr:sp macro="" textlink="">
      <xdr:nvSpPr>
        <xdr:cNvPr id="85" name="テキスト ボックス 84"/>
        <xdr:cNvSpPr txBox="1"/>
      </xdr:nvSpPr>
      <xdr:spPr>
        <a:xfrm>
          <a:off x="3530111" y="66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109637</xdr:rowOff>
    </xdr:from>
    <xdr:to>
      <xdr:col>15</xdr:col>
      <xdr:colOff>101600</xdr:colOff>
      <xdr:row>39</xdr:row>
      <xdr:rowOff>39787</xdr:rowOff>
    </xdr:to>
    <xdr:sp macro="" textlink="">
      <xdr:nvSpPr>
        <xdr:cNvPr id="86" name="楕円 85"/>
        <xdr:cNvSpPr/>
      </xdr:nvSpPr>
      <xdr:spPr>
        <a:xfrm>
          <a:off x="2857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30914</xdr:rowOff>
    </xdr:from>
    <xdr:ext cx="534377" cy="259045"/>
    <xdr:sp macro="" textlink="">
      <xdr:nvSpPr>
        <xdr:cNvPr id="87" name="テキスト ボックス 86"/>
        <xdr:cNvSpPr txBox="1"/>
      </xdr:nvSpPr>
      <xdr:spPr>
        <a:xfrm>
          <a:off x="2641111" y="67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128187</xdr:rowOff>
    </xdr:from>
    <xdr:to>
      <xdr:col>10</xdr:col>
      <xdr:colOff>165100</xdr:colOff>
      <xdr:row>39</xdr:row>
      <xdr:rowOff>58337</xdr:rowOff>
    </xdr:to>
    <xdr:sp macro="" textlink="">
      <xdr:nvSpPr>
        <xdr:cNvPr id="88" name="楕円 87"/>
        <xdr:cNvSpPr/>
      </xdr:nvSpPr>
      <xdr:spPr>
        <a:xfrm>
          <a:off x="1968500" y="66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49464</xdr:rowOff>
    </xdr:from>
    <xdr:ext cx="534377" cy="259045"/>
    <xdr:sp macro="" textlink="">
      <xdr:nvSpPr>
        <xdr:cNvPr id="89" name="テキスト ボックス 88"/>
        <xdr:cNvSpPr txBox="1"/>
      </xdr:nvSpPr>
      <xdr:spPr>
        <a:xfrm>
          <a:off x="1752111" y="6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137853</xdr:rowOff>
    </xdr:from>
    <xdr:to>
      <xdr:col>6</xdr:col>
      <xdr:colOff>38100</xdr:colOff>
      <xdr:row>39</xdr:row>
      <xdr:rowOff>68003</xdr:rowOff>
    </xdr:to>
    <xdr:sp macro="" textlink="">
      <xdr:nvSpPr>
        <xdr:cNvPr id="90" name="楕円 89"/>
        <xdr:cNvSpPr/>
      </xdr:nvSpPr>
      <xdr:spPr>
        <a:xfrm>
          <a:off x="1079500" y="66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59130</xdr:rowOff>
    </xdr:from>
    <xdr:ext cx="534377" cy="259045"/>
    <xdr:sp macro="" textlink="">
      <xdr:nvSpPr>
        <xdr:cNvPr id="91" name="テキスト ボックス 90"/>
        <xdr:cNvSpPr txBox="1"/>
      </xdr:nvSpPr>
      <xdr:spPr>
        <a:xfrm>
          <a:off x="863111" y="67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56776</xdr:rowOff>
    </xdr:from>
    <xdr:to>
      <xdr:col>24</xdr:col>
      <xdr:colOff>63500</xdr:colOff>
      <xdr:row>53</xdr:row>
      <xdr:rowOff>107182</xdr:rowOff>
    </xdr:to>
    <xdr:cxnSp macro="">
      <xdr:nvCxnSpPr>
        <xdr:cNvPr id="121" name="直線コネクタ 120"/>
        <xdr:cNvCxnSpPr/>
      </xdr:nvCxnSpPr>
      <xdr:spPr>
        <a:xfrm flipV="1">
          <a:off x="3797300" y="8972176"/>
          <a:ext cx="838200" cy="2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107182</xdr:rowOff>
    </xdr:from>
    <xdr:to>
      <xdr:col>19</xdr:col>
      <xdr:colOff>177800</xdr:colOff>
      <xdr:row>55</xdr:row>
      <xdr:rowOff>102248</xdr:rowOff>
    </xdr:to>
    <xdr:cxnSp macro="">
      <xdr:nvCxnSpPr>
        <xdr:cNvPr id="124" name="直線コネクタ 123"/>
        <xdr:cNvCxnSpPr/>
      </xdr:nvCxnSpPr>
      <xdr:spPr>
        <a:xfrm flipV="1">
          <a:off x="2908300" y="9194032"/>
          <a:ext cx="889000" cy="3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103086</xdr:rowOff>
    </xdr:from>
    <xdr:to>
      <xdr:col>15</xdr:col>
      <xdr:colOff>50800</xdr:colOff>
      <xdr:row>55</xdr:row>
      <xdr:rowOff>102248</xdr:rowOff>
    </xdr:to>
    <xdr:cxnSp macro="">
      <xdr:nvCxnSpPr>
        <xdr:cNvPr id="127" name="直線コネクタ 126"/>
        <xdr:cNvCxnSpPr/>
      </xdr:nvCxnSpPr>
      <xdr:spPr>
        <a:xfrm>
          <a:off x="2019300" y="9189936"/>
          <a:ext cx="889000" cy="3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89902</xdr:rowOff>
    </xdr:from>
    <xdr:ext cx="534377" cy="259045"/>
    <xdr:sp macro="" textlink="">
      <xdr:nvSpPr>
        <xdr:cNvPr id="129" name="テキスト ボックス 128"/>
        <xdr:cNvSpPr txBox="1"/>
      </xdr:nvSpPr>
      <xdr:spPr>
        <a:xfrm>
          <a:off x="2641111" y="96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103086</xdr:rowOff>
    </xdr:from>
    <xdr:to>
      <xdr:col>10</xdr:col>
      <xdr:colOff>114300</xdr:colOff>
      <xdr:row>53</xdr:row>
      <xdr:rowOff>114916</xdr:rowOff>
    </xdr:to>
    <xdr:cxnSp macro="">
      <xdr:nvCxnSpPr>
        <xdr:cNvPr id="130" name="直線コネクタ 129"/>
        <xdr:cNvCxnSpPr/>
      </xdr:nvCxnSpPr>
      <xdr:spPr>
        <a:xfrm flipV="1">
          <a:off x="1130300" y="9189936"/>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20197</xdr:rowOff>
    </xdr:from>
    <xdr:ext cx="534377" cy="259045"/>
    <xdr:sp macro="" textlink="">
      <xdr:nvSpPr>
        <xdr:cNvPr id="132" name="テキスト ボックス 131"/>
        <xdr:cNvSpPr txBox="1"/>
      </xdr:nvSpPr>
      <xdr:spPr>
        <a:xfrm>
          <a:off x="1752111" y="97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78243</xdr:rowOff>
    </xdr:from>
    <xdr:ext cx="534377" cy="259045"/>
    <xdr:sp macro="" textlink="">
      <xdr:nvSpPr>
        <xdr:cNvPr id="134" name="テキスト ボックス 133"/>
        <xdr:cNvSpPr txBox="1"/>
      </xdr:nvSpPr>
      <xdr:spPr>
        <a:xfrm>
          <a:off x="863111" y="9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5976</xdr:rowOff>
    </xdr:from>
    <xdr:to>
      <xdr:col>24</xdr:col>
      <xdr:colOff>114300</xdr:colOff>
      <xdr:row>52</xdr:row>
      <xdr:rowOff>107576</xdr:rowOff>
    </xdr:to>
    <xdr:sp macro="" textlink="">
      <xdr:nvSpPr>
        <xdr:cNvPr id="140" name="楕円 139"/>
        <xdr:cNvSpPr/>
      </xdr:nvSpPr>
      <xdr:spPr>
        <a:xfrm>
          <a:off x="4584700" y="89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28853</xdr:rowOff>
    </xdr:from>
    <xdr:ext cx="599010" cy="259045"/>
    <xdr:sp macro="" textlink="">
      <xdr:nvSpPr>
        <xdr:cNvPr id="141" name="物件費該当値テキスト"/>
        <xdr:cNvSpPr txBox="1"/>
      </xdr:nvSpPr>
      <xdr:spPr>
        <a:xfrm>
          <a:off x="4686300" y="877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56382</xdr:rowOff>
    </xdr:from>
    <xdr:to>
      <xdr:col>20</xdr:col>
      <xdr:colOff>38100</xdr:colOff>
      <xdr:row>53</xdr:row>
      <xdr:rowOff>157982</xdr:rowOff>
    </xdr:to>
    <xdr:sp macro="" textlink="">
      <xdr:nvSpPr>
        <xdr:cNvPr id="142" name="楕円 141"/>
        <xdr:cNvSpPr/>
      </xdr:nvSpPr>
      <xdr:spPr>
        <a:xfrm>
          <a:off x="3746500" y="91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3059</xdr:rowOff>
    </xdr:from>
    <xdr:ext cx="599010" cy="259045"/>
    <xdr:sp macro="" textlink="">
      <xdr:nvSpPr>
        <xdr:cNvPr id="143" name="テキスト ボックス 142"/>
        <xdr:cNvSpPr txBox="1"/>
      </xdr:nvSpPr>
      <xdr:spPr>
        <a:xfrm>
          <a:off x="3497795" y="89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51448</xdr:rowOff>
    </xdr:from>
    <xdr:to>
      <xdr:col>15</xdr:col>
      <xdr:colOff>101600</xdr:colOff>
      <xdr:row>55</xdr:row>
      <xdr:rowOff>153048</xdr:rowOff>
    </xdr:to>
    <xdr:sp macro="" textlink="">
      <xdr:nvSpPr>
        <xdr:cNvPr id="144" name="楕円 143"/>
        <xdr:cNvSpPr/>
      </xdr:nvSpPr>
      <xdr:spPr>
        <a:xfrm>
          <a:off x="2857500" y="94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169575</xdr:rowOff>
    </xdr:from>
    <xdr:ext cx="534377" cy="259045"/>
    <xdr:sp macro="" textlink="">
      <xdr:nvSpPr>
        <xdr:cNvPr id="145" name="テキスト ボックス 144"/>
        <xdr:cNvSpPr txBox="1"/>
      </xdr:nvSpPr>
      <xdr:spPr>
        <a:xfrm>
          <a:off x="2641111" y="92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52286</xdr:rowOff>
    </xdr:from>
    <xdr:to>
      <xdr:col>10</xdr:col>
      <xdr:colOff>165100</xdr:colOff>
      <xdr:row>53</xdr:row>
      <xdr:rowOff>153886</xdr:rowOff>
    </xdr:to>
    <xdr:sp macro="" textlink="">
      <xdr:nvSpPr>
        <xdr:cNvPr id="146" name="楕円 145"/>
        <xdr:cNvSpPr/>
      </xdr:nvSpPr>
      <xdr:spPr>
        <a:xfrm>
          <a:off x="1968500" y="91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170413</xdr:rowOff>
    </xdr:from>
    <xdr:ext cx="599010" cy="259045"/>
    <xdr:sp macro="" textlink="">
      <xdr:nvSpPr>
        <xdr:cNvPr id="147" name="テキスト ボックス 146"/>
        <xdr:cNvSpPr txBox="1"/>
      </xdr:nvSpPr>
      <xdr:spPr>
        <a:xfrm>
          <a:off x="1719795" y="89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64116</xdr:rowOff>
    </xdr:from>
    <xdr:to>
      <xdr:col>6</xdr:col>
      <xdr:colOff>38100</xdr:colOff>
      <xdr:row>53</xdr:row>
      <xdr:rowOff>165716</xdr:rowOff>
    </xdr:to>
    <xdr:sp macro="" textlink="">
      <xdr:nvSpPr>
        <xdr:cNvPr id="148" name="楕円 147"/>
        <xdr:cNvSpPr/>
      </xdr:nvSpPr>
      <xdr:spPr>
        <a:xfrm>
          <a:off x="1079500" y="91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10793</xdr:rowOff>
    </xdr:from>
    <xdr:ext cx="599010" cy="259045"/>
    <xdr:sp macro="" textlink="">
      <xdr:nvSpPr>
        <xdr:cNvPr id="149" name="テキスト ボックス 148"/>
        <xdr:cNvSpPr txBox="1"/>
      </xdr:nvSpPr>
      <xdr:spPr>
        <a:xfrm>
          <a:off x="830795" y="89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1946</xdr:rowOff>
    </xdr:from>
    <xdr:to>
      <xdr:col>24</xdr:col>
      <xdr:colOff>63500</xdr:colOff>
      <xdr:row>76</xdr:row>
      <xdr:rowOff>40670</xdr:rowOff>
    </xdr:to>
    <xdr:cxnSp macro="">
      <xdr:nvCxnSpPr>
        <xdr:cNvPr id="176" name="直線コネクタ 175"/>
        <xdr:cNvCxnSpPr/>
      </xdr:nvCxnSpPr>
      <xdr:spPr>
        <a:xfrm flipV="1">
          <a:off x="3797300" y="13032146"/>
          <a:ext cx="8382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40670</xdr:rowOff>
    </xdr:from>
    <xdr:to>
      <xdr:col>19</xdr:col>
      <xdr:colOff>177800</xdr:colOff>
      <xdr:row>77</xdr:row>
      <xdr:rowOff>104770</xdr:rowOff>
    </xdr:to>
    <xdr:cxnSp macro="">
      <xdr:nvCxnSpPr>
        <xdr:cNvPr id="179" name="直線コネクタ 178"/>
        <xdr:cNvCxnSpPr/>
      </xdr:nvCxnSpPr>
      <xdr:spPr>
        <a:xfrm flipV="1">
          <a:off x="2908300" y="13070870"/>
          <a:ext cx="889000" cy="23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73955</xdr:rowOff>
    </xdr:from>
    <xdr:to>
      <xdr:col>15</xdr:col>
      <xdr:colOff>50800</xdr:colOff>
      <xdr:row>77</xdr:row>
      <xdr:rowOff>104770</xdr:rowOff>
    </xdr:to>
    <xdr:cxnSp macro="">
      <xdr:nvCxnSpPr>
        <xdr:cNvPr id="182" name="直線コネクタ 181"/>
        <xdr:cNvCxnSpPr/>
      </xdr:nvCxnSpPr>
      <xdr:spPr>
        <a:xfrm>
          <a:off x="2019300" y="1327560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4" name="テキスト ボックス 183"/>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3820</xdr:rowOff>
    </xdr:from>
    <xdr:to>
      <xdr:col>10</xdr:col>
      <xdr:colOff>114300</xdr:colOff>
      <xdr:row>77</xdr:row>
      <xdr:rowOff>73955</xdr:rowOff>
    </xdr:to>
    <xdr:cxnSp macro="">
      <xdr:nvCxnSpPr>
        <xdr:cNvPr id="185" name="直線コネクタ 184"/>
        <xdr:cNvCxnSpPr/>
      </xdr:nvCxnSpPr>
      <xdr:spPr>
        <a:xfrm>
          <a:off x="1130300" y="13205470"/>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122596</xdr:rowOff>
    </xdr:from>
    <xdr:to>
      <xdr:col>24</xdr:col>
      <xdr:colOff>114300</xdr:colOff>
      <xdr:row>76</xdr:row>
      <xdr:rowOff>52746</xdr:rowOff>
    </xdr:to>
    <xdr:sp macro="" textlink="">
      <xdr:nvSpPr>
        <xdr:cNvPr id="195" name="楕円 194"/>
        <xdr:cNvSpPr/>
      </xdr:nvSpPr>
      <xdr:spPr>
        <a:xfrm>
          <a:off x="4584700" y="129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145473</xdr:rowOff>
    </xdr:from>
    <xdr:ext cx="534377" cy="259045"/>
    <xdr:sp macro="" textlink="">
      <xdr:nvSpPr>
        <xdr:cNvPr id="196" name="維持補修費該当値テキスト"/>
        <xdr:cNvSpPr txBox="1"/>
      </xdr:nvSpPr>
      <xdr:spPr>
        <a:xfrm>
          <a:off x="4686300" y="128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161320</xdr:rowOff>
    </xdr:from>
    <xdr:to>
      <xdr:col>20</xdr:col>
      <xdr:colOff>38100</xdr:colOff>
      <xdr:row>76</xdr:row>
      <xdr:rowOff>91470</xdr:rowOff>
    </xdr:to>
    <xdr:sp macro="" textlink="">
      <xdr:nvSpPr>
        <xdr:cNvPr id="197" name="楕円 196"/>
        <xdr:cNvSpPr/>
      </xdr:nvSpPr>
      <xdr:spPr>
        <a:xfrm>
          <a:off x="3746500" y="130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107997</xdr:rowOff>
    </xdr:from>
    <xdr:ext cx="469744" cy="259045"/>
    <xdr:sp macro="" textlink="">
      <xdr:nvSpPr>
        <xdr:cNvPr id="198" name="テキスト ボックス 197"/>
        <xdr:cNvSpPr txBox="1"/>
      </xdr:nvSpPr>
      <xdr:spPr>
        <a:xfrm>
          <a:off x="3562428" y="127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53970</xdr:rowOff>
    </xdr:from>
    <xdr:to>
      <xdr:col>15</xdr:col>
      <xdr:colOff>101600</xdr:colOff>
      <xdr:row>77</xdr:row>
      <xdr:rowOff>155570</xdr:rowOff>
    </xdr:to>
    <xdr:sp macro="" textlink="">
      <xdr:nvSpPr>
        <xdr:cNvPr id="199" name="楕円 198"/>
        <xdr:cNvSpPr/>
      </xdr:nvSpPr>
      <xdr:spPr>
        <a:xfrm>
          <a:off x="2857500" y="132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146697</xdr:rowOff>
    </xdr:from>
    <xdr:ext cx="469744" cy="259045"/>
    <xdr:sp macro="" textlink="">
      <xdr:nvSpPr>
        <xdr:cNvPr id="200" name="テキスト ボックス 199"/>
        <xdr:cNvSpPr txBox="1"/>
      </xdr:nvSpPr>
      <xdr:spPr>
        <a:xfrm>
          <a:off x="2673428" y="1334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23155</xdr:rowOff>
    </xdr:from>
    <xdr:to>
      <xdr:col>10</xdr:col>
      <xdr:colOff>165100</xdr:colOff>
      <xdr:row>77</xdr:row>
      <xdr:rowOff>124755</xdr:rowOff>
    </xdr:to>
    <xdr:sp macro="" textlink="">
      <xdr:nvSpPr>
        <xdr:cNvPr id="201" name="楕円 200"/>
        <xdr:cNvSpPr/>
      </xdr:nvSpPr>
      <xdr:spPr>
        <a:xfrm>
          <a:off x="19685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115882</xdr:rowOff>
    </xdr:from>
    <xdr:ext cx="469744" cy="259045"/>
    <xdr:sp macro="" textlink="">
      <xdr:nvSpPr>
        <xdr:cNvPr id="202" name="テキスト ボックス 201"/>
        <xdr:cNvSpPr txBox="1"/>
      </xdr:nvSpPr>
      <xdr:spPr>
        <a:xfrm>
          <a:off x="1784428" y="133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124470</xdr:rowOff>
    </xdr:from>
    <xdr:to>
      <xdr:col>6</xdr:col>
      <xdr:colOff>38100</xdr:colOff>
      <xdr:row>77</xdr:row>
      <xdr:rowOff>54620</xdr:rowOff>
    </xdr:to>
    <xdr:sp macro="" textlink="">
      <xdr:nvSpPr>
        <xdr:cNvPr id="203" name="楕円 202"/>
        <xdr:cNvSpPr/>
      </xdr:nvSpPr>
      <xdr:spPr>
        <a:xfrm>
          <a:off x="1079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45747</xdr:rowOff>
    </xdr:from>
    <xdr:ext cx="469744" cy="259045"/>
    <xdr:sp macro="" textlink="">
      <xdr:nvSpPr>
        <xdr:cNvPr id="204" name="テキスト ボックス 203"/>
        <xdr:cNvSpPr txBox="1"/>
      </xdr:nvSpPr>
      <xdr:spPr>
        <a:xfrm>
          <a:off x="895428" y="1324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26412</xdr:rowOff>
    </xdr:from>
    <xdr:to>
      <xdr:col>24</xdr:col>
      <xdr:colOff>63500</xdr:colOff>
      <xdr:row>97</xdr:row>
      <xdr:rowOff>55935</xdr:rowOff>
    </xdr:to>
    <xdr:cxnSp macro="">
      <xdr:nvCxnSpPr>
        <xdr:cNvPr id="236" name="直線コネクタ 235"/>
        <xdr:cNvCxnSpPr/>
      </xdr:nvCxnSpPr>
      <xdr:spPr>
        <a:xfrm flipV="1">
          <a:off x="3797300" y="16314162"/>
          <a:ext cx="838200" cy="37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55935</xdr:rowOff>
    </xdr:from>
    <xdr:to>
      <xdr:col>19</xdr:col>
      <xdr:colOff>177800</xdr:colOff>
      <xdr:row>97</xdr:row>
      <xdr:rowOff>145269</xdr:rowOff>
    </xdr:to>
    <xdr:cxnSp macro="">
      <xdr:nvCxnSpPr>
        <xdr:cNvPr id="239" name="直線コネクタ 238"/>
        <xdr:cNvCxnSpPr/>
      </xdr:nvCxnSpPr>
      <xdr:spPr>
        <a:xfrm flipV="1">
          <a:off x="2908300" y="16686585"/>
          <a:ext cx="8890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1" name="テキスト ボックス 240"/>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145269</xdr:rowOff>
    </xdr:from>
    <xdr:to>
      <xdr:col>15</xdr:col>
      <xdr:colOff>50800</xdr:colOff>
      <xdr:row>98</xdr:row>
      <xdr:rowOff>54465</xdr:rowOff>
    </xdr:to>
    <xdr:cxnSp macro="">
      <xdr:nvCxnSpPr>
        <xdr:cNvPr id="242" name="直線コネクタ 241"/>
        <xdr:cNvCxnSpPr/>
      </xdr:nvCxnSpPr>
      <xdr:spPr>
        <a:xfrm flipV="1">
          <a:off x="2019300" y="16775919"/>
          <a:ext cx="889000" cy="8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3" name="フローチャート: 判断 242"/>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157421</xdr:rowOff>
    </xdr:from>
    <xdr:ext cx="534377" cy="259045"/>
    <xdr:sp macro="" textlink="">
      <xdr:nvSpPr>
        <xdr:cNvPr id="244" name="テキスト ボックス 243"/>
        <xdr:cNvSpPr txBox="1"/>
      </xdr:nvSpPr>
      <xdr:spPr>
        <a:xfrm>
          <a:off x="2641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54465</xdr:rowOff>
    </xdr:from>
    <xdr:to>
      <xdr:col>10</xdr:col>
      <xdr:colOff>114300</xdr:colOff>
      <xdr:row>98</xdr:row>
      <xdr:rowOff>57959</xdr:rowOff>
    </xdr:to>
    <xdr:cxnSp macro="">
      <xdr:nvCxnSpPr>
        <xdr:cNvPr id="245" name="直線コネクタ 244"/>
        <xdr:cNvCxnSpPr/>
      </xdr:nvCxnSpPr>
      <xdr:spPr>
        <a:xfrm flipV="1">
          <a:off x="1130300" y="16856565"/>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6" name="フローチャート: 判断 245"/>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28784</xdr:rowOff>
    </xdr:from>
    <xdr:ext cx="534377" cy="259045"/>
    <xdr:sp macro="" textlink="">
      <xdr:nvSpPr>
        <xdr:cNvPr id="247" name="テキスト ボックス 246"/>
        <xdr:cNvSpPr txBox="1"/>
      </xdr:nvSpPr>
      <xdr:spPr>
        <a:xfrm>
          <a:off x="1752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8" name="フローチャート: 判断 247"/>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21240</xdr:rowOff>
    </xdr:from>
    <xdr:ext cx="534377" cy="259045"/>
    <xdr:sp macro="" textlink="">
      <xdr:nvSpPr>
        <xdr:cNvPr id="249" name="テキスト ボックス 248"/>
        <xdr:cNvSpPr txBox="1"/>
      </xdr:nvSpPr>
      <xdr:spPr>
        <a:xfrm>
          <a:off x="863111" y="164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147062</xdr:rowOff>
    </xdr:from>
    <xdr:to>
      <xdr:col>24</xdr:col>
      <xdr:colOff>114300</xdr:colOff>
      <xdr:row>95</xdr:row>
      <xdr:rowOff>77212</xdr:rowOff>
    </xdr:to>
    <xdr:sp macro="" textlink="">
      <xdr:nvSpPr>
        <xdr:cNvPr id="255" name="楕円 254"/>
        <xdr:cNvSpPr/>
      </xdr:nvSpPr>
      <xdr:spPr>
        <a:xfrm>
          <a:off x="4584700" y="162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125489</xdr:rowOff>
    </xdr:from>
    <xdr:ext cx="534377" cy="259045"/>
    <xdr:sp macro="" textlink="">
      <xdr:nvSpPr>
        <xdr:cNvPr id="256" name="扶助費該当値テキスト"/>
        <xdr:cNvSpPr txBox="1"/>
      </xdr:nvSpPr>
      <xdr:spPr>
        <a:xfrm>
          <a:off x="4686300" y="162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5135</xdr:rowOff>
    </xdr:from>
    <xdr:to>
      <xdr:col>20</xdr:col>
      <xdr:colOff>38100</xdr:colOff>
      <xdr:row>97</xdr:row>
      <xdr:rowOff>106735</xdr:rowOff>
    </xdr:to>
    <xdr:sp macro="" textlink="">
      <xdr:nvSpPr>
        <xdr:cNvPr id="257" name="楕円 256"/>
        <xdr:cNvSpPr/>
      </xdr:nvSpPr>
      <xdr:spPr>
        <a:xfrm>
          <a:off x="3746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123262</xdr:rowOff>
    </xdr:from>
    <xdr:ext cx="534377" cy="259045"/>
    <xdr:sp macro="" textlink="">
      <xdr:nvSpPr>
        <xdr:cNvPr id="258" name="テキスト ボックス 257"/>
        <xdr:cNvSpPr txBox="1"/>
      </xdr:nvSpPr>
      <xdr:spPr>
        <a:xfrm>
          <a:off x="3530111" y="164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94469</xdr:rowOff>
    </xdr:from>
    <xdr:to>
      <xdr:col>15</xdr:col>
      <xdr:colOff>101600</xdr:colOff>
      <xdr:row>98</xdr:row>
      <xdr:rowOff>24619</xdr:rowOff>
    </xdr:to>
    <xdr:sp macro="" textlink="">
      <xdr:nvSpPr>
        <xdr:cNvPr id="259" name="楕円 258"/>
        <xdr:cNvSpPr/>
      </xdr:nvSpPr>
      <xdr:spPr>
        <a:xfrm>
          <a:off x="2857500" y="167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15746</xdr:rowOff>
    </xdr:from>
    <xdr:ext cx="534377" cy="259045"/>
    <xdr:sp macro="" textlink="">
      <xdr:nvSpPr>
        <xdr:cNvPr id="260" name="テキスト ボックス 259"/>
        <xdr:cNvSpPr txBox="1"/>
      </xdr:nvSpPr>
      <xdr:spPr>
        <a:xfrm>
          <a:off x="2641111" y="168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3665</xdr:rowOff>
    </xdr:from>
    <xdr:to>
      <xdr:col>10</xdr:col>
      <xdr:colOff>165100</xdr:colOff>
      <xdr:row>98</xdr:row>
      <xdr:rowOff>105265</xdr:rowOff>
    </xdr:to>
    <xdr:sp macro="" textlink="">
      <xdr:nvSpPr>
        <xdr:cNvPr id="261" name="楕円 260"/>
        <xdr:cNvSpPr/>
      </xdr:nvSpPr>
      <xdr:spPr>
        <a:xfrm>
          <a:off x="1968500" y="168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96392</xdr:rowOff>
    </xdr:from>
    <xdr:ext cx="534377" cy="259045"/>
    <xdr:sp macro="" textlink="">
      <xdr:nvSpPr>
        <xdr:cNvPr id="262" name="テキスト ボックス 261"/>
        <xdr:cNvSpPr txBox="1"/>
      </xdr:nvSpPr>
      <xdr:spPr>
        <a:xfrm>
          <a:off x="1752111" y="168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7159</xdr:rowOff>
    </xdr:from>
    <xdr:to>
      <xdr:col>6</xdr:col>
      <xdr:colOff>38100</xdr:colOff>
      <xdr:row>98</xdr:row>
      <xdr:rowOff>108759</xdr:rowOff>
    </xdr:to>
    <xdr:sp macro="" textlink="">
      <xdr:nvSpPr>
        <xdr:cNvPr id="263" name="楕円 262"/>
        <xdr:cNvSpPr/>
      </xdr:nvSpPr>
      <xdr:spPr>
        <a:xfrm>
          <a:off x="1079500" y="168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99886</xdr:rowOff>
    </xdr:from>
    <xdr:ext cx="534377" cy="259045"/>
    <xdr:sp macro="" textlink="">
      <xdr:nvSpPr>
        <xdr:cNvPr id="264" name="テキスト ボックス 263"/>
        <xdr:cNvSpPr txBox="1"/>
      </xdr:nvSpPr>
      <xdr:spPr>
        <a:xfrm>
          <a:off x="863111" y="169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146485</xdr:rowOff>
    </xdr:from>
    <xdr:to>
      <xdr:col>55</xdr:col>
      <xdr:colOff>0</xdr:colOff>
      <xdr:row>37</xdr:row>
      <xdr:rowOff>153919</xdr:rowOff>
    </xdr:to>
    <xdr:cxnSp macro="">
      <xdr:nvCxnSpPr>
        <xdr:cNvPr id="292" name="直線コネクタ 291"/>
        <xdr:cNvCxnSpPr/>
      </xdr:nvCxnSpPr>
      <xdr:spPr>
        <a:xfrm>
          <a:off x="9639300" y="5632885"/>
          <a:ext cx="838200" cy="8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3" name="補助費等平均値テキスト"/>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146485</xdr:rowOff>
    </xdr:from>
    <xdr:to>
      <xdr:col>50</xdr:col>
      <xdr:colOff>114300</xdr:colOff>
      <xdr:row>39</xdr:row>
      <xdr:rowOff>31262</xdr:rowOff>
    </xdr:to>
    <xdr:cxnSp macro="">
      <xdr:nvCxnSpPr>
        <xdr:cNvPr id="295" name="直線コネクタ 294"/>
        <xdr:cNvCxnSpPr/>
      </xdr:nvCxnSpPr>
      <xdr:spPr>
        <a:xfrm flipV="1">
          <a:off x="8750300" y="5632885"/>
          <a:ext cx="889000" cy="10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7" name="テキスト ボックス 296"/>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31262</xdr:rowOff>
    </xdr:from>
    <xdr:to>
      <xdr:col>45</xdr:col>
      <xdr:colOff>177800</xdr:colOff>
      <xdr:row>39</xdr:row>
      <xdr:rowOff>55676</xdr:rowOff>
    </xdr:to>
    <xdr:cxnSp macro="">
      <xdr:nvCxnSpPr>
        <xdr:cNvPr id="298" name="直線コネクタ 297"/>
        <xdr:cNvCxnSpPr/>
      </xdr:nvCxnSpPr>
      <xdr:spPr>
        <a:xfrm flipV="1">
          <a:off x="7861300" y="6717812"/>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9" name="フローチャート: 判断 298"/>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300" name="テキスト ボックス 299"/>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47446</xdr:rowOff>
    </xdr:from>
    <xdr:to>
      <xdr:col>41</xdr:col>
      <xdr:colOff>50800</xdr:colOff>
      <xdr:row>39</xdr:row>
      <xdr:rowOff>55676</xdr:rowOff>
    </xdr:to>
    <xdr:cxnSp macro="">
      <xdr:nvCxnSpPr>
        <xdr:cNvPr id="301" name="直線コネクタ 300"/>
        <xdr:cNvCxnSpPr/>
      </xdr:nvCxnSpPr>
      <xdr:spPr>
        <a:xfrm>
          <a:off x="6972300" y="673399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2" name="フローチャート: 判断 301"/>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3" name="テキスト ボックス 302"/>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4" name="フローチャート: 判断 303"/>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5" name="テキスト ボックス 304"/>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103119</xdr:rowOff>
    </xdr:from>
    <xdr:to>
      <xdr:col>55</xdr:col>
      <xdr:colOff>50800</xdr:colOff>
      <xdr:row>38</xdr:row>
      <xdr:rowOff>33269</xdr:rowOff>
    </xdr:to>
    <xdr:sp macro="" textlink="">
      <xdr:nvSpPr>
        <xdr:cNvPr id="311" name="楕円 310"/>
        <xdr:cNvSpPr/>
      </xdr:nvSpPr>
      <xdr:spPr>
        <a:xfrm>
          <a:off x="10426700" y="64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81546</xdr:rowOff>
    </xdr:from>
    <xdr:ext cx="534377" cy="259045"/>
    <xdr:sp macro="" textlink="">
      <xdr:nvSpPr>
        <xdr:cNvPr id="312" name="補助費等該当値テキスト"/>
        <xdr:cNvSpPr txBox="1"/>
      </xdr:nvSpPr>
      <xdr:spPr>
        <a:xfrm>
          <a:off x="10528300" y="64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95685</xdr:rowOff>
    </xdr:from>
    <xdr:to>
      <xdr:col>50</xdr:col>
      <xdr:colOff>165100</xdr:colOff>
      <xdr:row>33</xdr:row>
      <xdr:rowOff>25835</xdr:rowOff>
    </xdr:to>
    <xdr:sp macro="" textlink="">
      <xdr:nvSpPr>
        <xdr:cNvPr id="313" name="楕円 312"/>
        <xdr:cNvSpPr/>
      </xdr:nvSpPr>
      <xdr:spPr>
        <a:xfrm>
          <a:off x="9588500" y="55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16962</xdr:rowOff>
    </xdr:from>
    <xdr:ext cx="599010" cy="259045"/>
    <xdr:sp macro="" textlink="">
      <xdr:nvSpPr>
        <xdr:cNvPr id="314" name="テキスト ボックス 313"/>
        <xdr:cNvSpPr txBox="1"/>
      </xdr:nvSpPr>
      <xdr:spPr>
        <a:xfrm>
          <a:off x="9339795" y="567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151912</xdr:rowOff>
    </xdr:from>
    <xdr:to>
      <xdr:col>46</xdr:col>
      <xdr:colOff>38100</xdr:colOff>
      <xdr:row>39</xdr:row>
      <xdr:rowOff>82062</xdr:rowOff>
    </xdr:to>
    <xdr:sp macro="" textlink="">
      <xdr:nvSpPr>
        <xdr:cNvPr id="315" name="楕円 314"/>
        <xdr:cNvSpPr/>
      </xdr:nvSpPr>
      <xdr:spPr>
        <a:xfrm>
          <a:off x="8699500" y="66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73189</xdr:rowOff>
    </xdr:from>
    <xdr:ext cx="534377" cy="259045"/>
    <xdr:sp macro="" textlink="">
      <xdr:nvSpPr>
        <xdr:cNvPr id="316" name="テキスト ボックス 315"/>
        <xdr:cNvSpPr txBox="1"/>
      </xdr:nvSpPr>
      <xdr:spPr>
        <a:xfrm>
          <a:off x="8483111" y="67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4876</xdr:rowOff>
    </xdr:from>
    <xdr:to>
      <xdr:col>41</xdr:col>
      <xdr:colOff>101600</xdr:colOff>
      <xdr:row>39</xdr:row>
      <xdr:rowOff>106476</xdr:rowOff>
    </xdr:to>
    <xdr:sp macro="" textlink="">
      <xdr:nvSpPr>
        <xdr:cNvPr id="317" name="楕円 316"/>
        <xdr:cNvSpPr/>
      </xdr:nvSpPr>
      <xdr:spPr>
        <a:xfrm>
          <a:off x="7810500" y="66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97603</xdr:rowOff>
    </xdr:from>
    <xdr:ext cx="534377" cy="259045"/>
    <xdr:sp macro="" textlink="">
      <xdr:nvSpPr>
        <xdr:cNvPr id="318" name="テキスト ボックス 317"/>
        <xdr:cNvSpPr txBox="1"/>
      </xdr:nvSpPr>
      <xdr:spPr>
        <a:xfrm>
          <a:off x="7594111" y="67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168096</xdr:rowOff>
    </xdr:from>
    <xdr:to>
      <xdr:col>36</xdr:col>
      <xdr:colOff>165100</xdr:colOff>
      <xdr:row>39</xdr:row>
      <xdr:rowOff>98246</xdr:rowOff>
    </xdr:to>
    <xdr:sp macro="" textlink="">
      <xdr:nvSpPr>
        <xdr:cNvPr id="319" name="楕円 318"/>
        <xdr:cNvSpPr/>
      </xdr:nvSpPr>
      <xdr:spPr>
        <a:xfrm>
          <a:off x="6921500" y="66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89373</xdr:rowOff>
    </xdr:from>
    <xdr:ext cx="534377" cy="259045"/>
    <xdr:sp macro="" textlink="">
      <xdr:nvSpPr>
        <xdr:cNvPr id="320" name="テキスト ボックス 319"/>
        <xdr:cNvSpPr txBox="1"/>
      </xdr:nvSpPr>
      <xdr:spPr>
        <a:xfrm>
          <a:off x="6705111" y="677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145273</xdr:rowOff>
    </xdr:from>
    <xdr:to>
      <xdr:col>55</xdr:col>
      <xdr:colOff>0</xdr:colOff>
      <xdr:row>54</xdr:row>
      <xdr:rowOff>102460</xdr:rowOff>
    </xdr:to>
    <xdr:cxnSp macro="">
      <xdr:nvCxnSpPr>
        <xdr:cNvPr id="351" name="直線コネクタ 350"/>
        <xdr:cNvCxnSpPr/>
      </xdr:nvCxnSpPr>
      <xdr:spPr>
        <a:xfrm flipV="1">
          <a:off x="9639300" y="8546323"/>
          <a:ext cx="838200" cy="8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2" name="普通建設事業費平均値テキスト"/>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102460</xdr:rowOff>
    </xdr:from>
    <xdr:to>
      <xdr:col>50</xdr:col>
      <xdr:colOff>114300</xdr:colOff>
      <xdr:row>54</xdr:row>
      <xdr:rowOff>117515</xdr:rowOff>
    </xdr:to>
    <xdr:cxnSp macro="">
      <xdr:nvCxnSpPr>
        <xdr:cNvPr id="354" name="直線コネクタ 353"/>
        <xdr:cNvCxnSpPr/>
      </xdr:nvCxnSpPr>
      <xdr:spPr>
        <a:xfrm flipV="1">
          <a:off x="8750300" y="9360760"/>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104059</xdr:rowOff>
    </xdr:from>
    <xdr:ext cx="534377" cy="259045"/>
    <xdr:sp macro="" textlink="">
      <xdr:nvSpPr>
        <xdr:cNvPr id="356" name="テキスト ボックス 355"/>
        <xdr:cNvSpPr txBox="1"/>
      </xdr:nvSpPr>
      <xdr:spPr>
        <a:xfrm>
          <a:off x="9372111" y="90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117515</xdr:rowOff>
    </xdr:from>
    <xdr:to>
      <xdr:col>45</xdr:col>
      <xdr:colOff>177800</xdr:colOff>
      <xdr:row>56</xdr:row>
      <xdr:rowOff>58558</xdr:rowOff>
    </xdr:to>
    <xdr:cxnSp macro="">
      <xdr:nvCxnSpPr>
        <xdr:cNvPr id="357" name="直線コネクタ 356"/>
        <xdr:cNvCxnSpPr/>
      </xdr:nvCxnSpPr>
      <xdr:spPr>
        <a:xfrm flipV="1">
          <a:off x="7861300" y="9375815"/>
          <a:ext cx="889000" cy="28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8" name="フローチャート: 判断 357"/>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118820</xdr:rowOff>
    </xdr:from>
    <xdr:ext cx="534377" cy="259045"/>
    <xdr:sp macro="" textlink="">
      <xdr:nvSpPr>
        <xdr:cNvPr id="359" name="テキスト ボックス 358"/>
        <xdr:cNvSpPr txBox="1"/>
      </xdr:nvSpPr>
      <xdr:spPr>
        <a:xfrm>
          <a:off x="8483111" y="9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58558</xdr:rowOff>
    </xdr:from>
    <xdr:to>
      <xdr:col>41</xdr:col>
      <xdr:colOff>50800</xdr:colOff>
      <xdr:row>57</xdr:row>
      <xdr:rowOff>85250</xdr:rowOff>
    </xdr:to>
    <xdr:cxnSp macro="">
      <xdr:nvCxnSpPr>
        <xdr:cNvPr id="360" name="直線コネクタ 359"/>
        <xdr:cNvCxnSpPr/>
      </xdr:nvCxnSpPr>
      <xdr:spPr>
        <a:xfrm flipV="1">
          <a:off x="6972300" y="9659758"/>
          <a:ext cx="889000" cy="19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1" name="フローチャート: 判断 360"/>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2" name="テキスト ボックス 361"/>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3" name="フローチャート: 判断 362"/>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4" name="テキスト ボックス 363"/>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94473</xdr:rowOff>
    </xdr:from>
    <xdr:to>
      <xdr:col>55</xdr:col>
      <xdr:colOff>50800</xdr:colOff>
      <xdr:row>50</xdr:row>
      <xdr:rowOff>24623</xdr:rowOff>
    </xdr:to>
    <xdr:sp macro="" textlink="">
      <xdr:nvSpPr>
        <xdr:cNvPr id="370" name="楕円 369"/>
        <xdr:cNvSpPr/>
      </xdr:nvSpPr>
      <xdr:spPr>
        <a:xfrm>
          <a:off x="10426700" y="84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47500</xdr:rowOff>
    </xdr:from>
    <xdr:ext cx="599010" cy="259045"/>
    <xdr:sp macro="" textlink="">
      <xdr:nvSpPr>
        <xdr:cNvPr id="371" name="普通建設事業費該当値テキスト"/>
        <xdr:cNvSpPr txBox="1"/>
      </xdr:nvSpPr>
      <xdr:spPr>
        <a:xfrm>
          <a:off x="10528300" y="84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51660</xdr:rowOff>
    </xdr:from>
    <xdr:to>
      <xdr:col>50</xdr:col>
      <xdr:colOff>165100</xdr:colOff>
      <xdr:row>54</xdr:row>
      <xdr:rowOff>153260</xdr:rowOff>
    </xdr:to>
    <xdr:sp macro="" textlink="">
      <xdr:nvSpPr>
        <xdr:cNvPr id="372" name="楕円 371"/>
        <xdr:cNvSpPr/>
      </xdr:nvSpPr>
      <xdr:spPr>
        <a:xfrm>
          <a:off x="9588500" y="93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144387</xdr:rowOff>
    </xdr:from>
    <xdr:ext cx="534377" cy="259045"/>
    <xdr:sp macro="" textlink="">
      <xdr:nvSpPr>
        <xdr:cNvPr id="373" name="テキスト ボックス 372"/>
        <xdr:cNvSpPr txBox="1"/>
      </xdr:nvSpPr>
      <xdr:spPr>
        <a:xfrm>
          <a:off x="9372111" y="94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66715</xdr:rowOff>
    </xdr:from>
    <xdr:to>
      <xdr:col>46</xdr:col>
      <xdr:colOff>38100</xdr:colOff>
      <xdr:row>54</xdr:row>
      <xdr:rowOff>168315</xdr:rowOff>
    </xdr:to>
    <xdr:sp macro="" textlink="">
      <xdr:nvSpPr>
        <xdr:cNvPr id="374" name="楕円 373"/>
        <xdr:cNvSpPr/>
      </xdr:nvSpPr>
      <xdr:spPr>
        <a:xfrm>
          <a:off x="8699500" y="93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159442</xdr:rowOff>
    </xdr:from>
    <xdr:ext cx="534377" cy="259045"/>
    <xdr:sp macro="" textlink="">
      <xdr:nvSpPr>
        <xdr:cNvPr id="375" name="テキスト ボックス 374"/>
        <xdr:cNvSpPr txBox="1"/>
      </xdr:nvSpPr>
      <xdr:spPr>
        <a:xfrm>
          <a:off x="8483111" y="941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7758</xdr:rowOff>
    </xdr:from>
    <xdr:to>
      <xdr:col>41</xdr:col>
      <xdr:colOff>101600</xdr:colOff>
      <xdr:row>56</xdr:row>
      <xdr:rowOff>109358</xdr:rowOff>
    </xdr:to>
    <xdr:sp macro="" textlink="">
      <xdr:nvSpPr>
        <xdr:cNvPr id="376" name="楕円 375"/>
        <xdr:cNvSpPr/>
      </xdr:nvSpPr>
      <xdr:spPr>
        <a:xfrm>
          <a:off x="7810500" y="96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100485</xdr:rowOff>
    </xdr:from>
    <xdr:ext cx="534377" cy="259045"/>
    <xdr:sp macro="" textlink="">
      <xdr:nvSpPr>
        <xdr:cNvPr id="377" name="テキスト ボックス 376"/>
        <xdr:cNvSpPr txBox="1"/>
      </xdr:nvSpPr>
      <xdr:spPr>
        <a:xfrm>
          <a:off x="7594111" y="97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34450</xdr:rowOff>
    </xdr:from>
    <xdr:to>
      <xdr:col>36</xdr:col>
      <xdr:colOff>165100</xdr:colOff>
      <xdr:row>57</xdr:row>
      <xdr:rowOff>136050</xdr:rowOff>
    </xdr:to>
    <xdr:sp macro="" textlink="">
      <xdr:nvSpPr>
        <xdr:cNvPr id="378" name="楕円 377"/>
        <xdr:cNvSpPr/>
      </xdr:nvSpPr>
      <xdr:spPr>
        <a:xfrm>
          <a:off x="6921500" y="98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127177</xdr:rowOff>
    </xdr:from>
    <xdr:ext cx="534377" cy="259045"/>
    <xdr:sp macro="" textlink="">
      <xdr:nvSpPr>
        <xdr:cNvPr id="379" name="テキスト ボックス 378"/>
        <xdr:cNvSpPr txBox="1"/>
      </xdr:nvSpPr>
      <xdr:spPr>
        <a:xfrm>
          <a:off x="6705111" y="98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22873</xdr:rowOff>
    </xdr:from>
    <xdr:to>
      <xdr:col>55</xdr:col>
      <xdr:colOff>0</xdr:colOff>
      <xdr:row>79</xdr:row>
      <xdr:rowOff>40336</xdr:rowOff>
    </xdr:to>
    <xdr:cxnSp macro="">
      <xdr:nvCxnSpPr>
        <xdr:cNvPr id="408" name="直線コネクタ 407"/>
        <xdr:cNvCxnSpPr/>
      </xdr:nvCxnSpPr>
      <xdr:spPr>
        <a:xfrm>
          <a:off x="9639300" y="13567423"/>
          <a:ext cx="8382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144983</xdr:rowOff>
    </xdr:from>
    <xdr:to>
      <xdr:col>50</xdr:col>
      <xdr:colOff>114300</xdr:colOff>
      <xdr:row>79</xdr:row>
      <xdr:rowOff>22873</xdr:rowOff>
    </xdr:to>
    <xdr:cxnSp macro="">
      <xdr:nvCxnSpPr>
        <xdr:cNvPr id="411" name="直線コネクタ 410"/>
        <xdr:cNvCxnSpPr/>
      </xdr:nvCxnSpPr>
      <xdr:spPr>
        <a:xfrm>
          <a:off x="8750300" y="13175183"/>
          <a:ext cx="889000" cy="3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3" name="テキスト ボックス 412"/>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144983</xdr:rowOff>
    </xdr:from>
    <xdr:to>
      <xdr:col>45</xdr:col>
      <xdr:colOff>177800</xdr:colOff>
      <xdr:row>79</xdr:row>
      <xdr:rowOff>40436</xdr:rowOff>
    </xdr:to>
    <xdr:cxnSp macro="">
      <xdr:nvCxnSpPr>
        <xdr:cNvPr id="414" name="直線コネクタ 413"/>
        <xdr:cNvCxnSpPr/>
      </xdr:nvCxnSpPr>
      <xdr:spPr>
        <a:xfrm flipV="1">
          <a:off x="7861300" y="13175183"/>
          <a:ext cx="889000" cy="40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5" name="フローチャート: 判断 414"/>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21328</xdr:rowOff>
    </xdr:from>
    <xdr:ext cx="534377" cy="259045"/>
    <xdr:sp macro="" textlink="">
      <xdr:nvSpPr>
        <xdr:cNvPr id="416" name="テキスト ボックス 415"/>
        <xdr:cNvSpPr txBox="1"/>
      </xdr:nvSpPr>
      <xdr:spPr>
        <a:xfrm>
          <a:off x="8483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14846</xdr:rowOff>
    </xdr:from>
    <xdr:to>
      <xdr:col>41</xdr:col>
      <xdr:colOff>50800</xdr:colOff>
      <xdr:row>79</xdr:row>
      <xdr:rowOff>40436</xdr:rowOff>
    </xdr:to>
    <xdr:cxnSp macro="">
      <xdr:nvCxnSpPr>
        <xdr:cNvPr id="417" name="直線コネクタ 416"/>
        <xdr:cNvCxnSpPr/>
      </xdr:nvCxnSpPr>
      <xdr:spPr>
        <a:xfrm>
          <a:off x="6972300" y="13559396"/>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8" name="フローチャート: 判断 417"/>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9" name="テキスト ボックス 418"/>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0" name="フローチャート: 判断 419"/>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1" name="テキスト ボックス 420"/>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160986</xdr:rowOff>
    </xdr:from>
    <xdr:to>
      <xdr:col>55</xdr:col>
      <xdr:colOff>50800</xdr:colOff>
      <xdr:row>79</xdr:row>
      <xdr:rowOff>91136</xdr:rowOff>
    </xdr:to>
    <xdr:sp macro="" textlink="">
      <xdr:nvSpPr>
        <xdr:cNvPr id="427" name="楕円 426"/>
        <xdr:cNvSpPr/>
      </xdr:nvSpPr>
      <xdr:spPr>
        <a:xfrm>
          <a:off x="104267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75913</xdr:rowOff>
    </xdr:from>
    <xdr:ext cx="378565" cy="259045"/>
    <xdr:sp macro="" textlink="">
      <xdr:nvSpPr>
        <xdr:cNvPr id="428" name="普通建設事業費 （ うち新規整備　）該当値テキスト"/>
        <xdr:cNvSpPr txBox="1"/>
      </xdr:nvSpPr>
      <xdr:spPr>
        <a:xfrm>
          <a:off x="10528300" y="1344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143523</xdr:rowOff>
    </xdr:from>
    <xdr:to>
      <xdr:col>50</xdr:col>
      <xdr:colOff>165100</xdr:colOff>
      <xdr:row>79</xdr:row>
      <xdr:rowOff>73673</xdr:rowOff>
    </xdr:to>
    <xdr:sp macro="" textlink="">
      <xdr:nvSpPr>
        <xdr:cNvPr id="429" name="楕円 428"/>
        <xdr:cNvSpPr/>
      </xdr:nvSpPr>
      <xdr:spPr>
        <a:xfrm>
          <a:off x="9588500" y="135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64800</xdr:rowOff>
    </xdr:from>
    <xdr:ext cx="469744" cy="259045"/>
    <xdr:sp macro="" textlink="">
      <xdr:nvSpPr>
        <xdr:cNvPr id="430" name="テキスト ボックス 429"/>
        <xdr:cNvSpPr txBox="1"/>
      </xdr:nvSpPr>
      <xdr:spPr>
        <a:xfrm>
          <a:off x="9404428" y="136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94183</xdr:rowOff>
    </xdr:from>
    <xdr:to>
      <xdr:col>46</xdr:col>
      <xdr:colOff>38100</xdr:colOff>
      <xdr:row>77</xdr:row>
      <xdr:rowOff>24333</xdr:rowOff>
    </xdr:to>
    <xdr:sp macro="" textlink="">
      <xdr:nvSpPr>
        <xdr:cNvPr id="431" name="楕円 430"/>
        <xdr:cNvSpPr/>
      </xdr:nvSpPr>
      <xdr:spPr>
        <a:xfrm>
          <a:off x="8699500" y="131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40860</xdr:rowOff>
    </xdr:from>
    <xdr:ext cx="534377" cy="259045"/>
    <xdr:sp macro="" textlink="">
      <xdr:nvSpPr>
        <xdr:cNvPr id="432" name="テキスト ボックス 431"/>
        <xdr:cNvSpPr txBox="1"/>
      </xdr:nvSpPr>
      <xdr:spPr>
        <a:xfrm>
          <a:off x="8483111" y="1289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161086</xdr:rowOff>
    </xdr:from>
    <xdr:to>
      <xdr:col>41</xdr:col>
      <xdr:colOff>101600</xdr:colOff>
      <xdr:row>79</xdr:row>
      <xdr:rowOff>91236</xdr:rowOff>
    </xdr:to>
    <xdr:sp macro="" textlink="">
      <xdr:nvSpPr>
        <xdr:cNvPr id="433" name="楕円 432"/>
        <xdr:cNvSpPr/>
      </xdr:nvSpPr>
      <xdr:spPr>
        <a:xfrm>
          <a:off x="7810500" y="13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82363</xdr:rowOff>
    </xdr:from>
    <xdr:ext cx="378565" cy="259045"/>
    <xdr:sp macro="" textlink="">
      <xdr:nvSpPr>
        <xdr:cNvPr id="434" name="テキスト ボックス 433"/>
        <xdr:cNvSpPr txBox="1"/>
      </xdr:nvSpPr>
      <xdr:spPr>
        <a:xfrm>
          <a:off x="7672017" y="1362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135496</xdr:rowOff>
    </xdr:from>
    <xdr:to>
      <xdr:col>36</xdr:col>
      <xdr:colOff>165100</xdr:colOff>
      <xdr:row>79</xdr:row>
      <xdr:rowOff>65646</xdr:rowOff>
    </xdr:to>
    <xdr:sp macro="" textlink="">
      <xdr:nvSpPr>
        <xdr:cNvPr id="435" name="楕円 434"/>
        <xdr:cNvSpPr/>
      </xdr:nvSpPr>
      <xdr:spPr>
        <a:xfrm>
          <a:off x="6921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56773</xdr:rowOff>
    </xdr:from>
    <xdr:ext cx="469744" cy="259045"/>
    <xdr:sp macro="" textlink="">
      <xdr:nvSpPr>
        <xdr:cNvPr id="436" name="テキスト ボックス 435"/>
        <xdr:cNvSpPr txBox="1"/>
      </xdr:nvSpPr>
      <xdr:spPr>
        <a:xfrm>
          <a:off x="6737428"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103254</xdr:rowOff>
    </xdr:from>
    <xdr:to>
      <xdr:col>55</xdr:col>
      <xdr:colOff>0</xdr:colOff>
      <xdr:row>95</xdr:row>
      <xdr:rowOff>58243</xdr:rowOff>
    </xdr:to>
    <xdr:cxnSp macro="">
      <xdr:nvCxnSpPr>
        <xdr:cNvPr id="467" name="直線コネクタ 466"/>
        <xdr:cNvCxnSpPr/>
      </xdr:nvCxnSpPr>
      <xdr:spPr>
        <a:xfrm flipV="1">
          <a:off x="9639300" y="15533754"/>
          <a:ext cx="838200" cy="8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8" name="普通建設事業費 （ うち更新整備　）平均値テキスト"/>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58243</xdr:rowOff>
    </xdr:from>
    <xdr:to>
      <xdr:col>50</xdr:col>
      <xdr:colOff>114300</xdr:colOff>
      <xdr:row>97</xdr:row>
      <xdr:rowOff>36863</xdr:rowOff>
    </xdr:to>
    <xdr:cxnSp macro="">
      <xdr:nvCxnSpPr>
        <xdr:cNvPr id="470" name="直線コネクタ 469"/>
        <xdr:cNvCxnSpPr/>
      </xdr:nvCxnSpPr>
      <xdr:spPr>
        <a:xfrm flipV="1">
          <a:off x="8750300" y="16345993"/>
          <a:ext cx="889000" cy="3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19299</xdr:rowOff>
    </xdr:from>
    <xdr:ext cx="534377" cy="259045"/>
    <xdr:sp macro="" textlink="">
      <xdr:nvSpPr>
        <xdr:cNvPr id="472" name="テキスト ボックス 471"/>
        <xdr:cNvSpPr txBox="1"/>
      </xdr:nvSpPr>
      <xdr:spPr>
        <a:xfrm>
          <a:off x="9372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36863</xdr:rowOff>
    </xdr:from>
    <xdr:to>
      <xdr:col>45</xdr:col>
      <xdr:colOff>177800</xdr:colOff>
      <xdr:row>97</xdr:row>
      <xdr:rowOff>159936</xdr:rowOff>
    </xdr:to>
    <xdr:cxnSp macro="">
      <xdr:nvCxnSpPr>
        <xdr:cNvPr id="473" name="直線コネクタ 472"/>
        <xdr:cNvCxnSpPr/>
      </xdr:nvCxnSpPr>
      <xdr:spPr>
        <a:xfrm flipV="1">
          <a:off x="7861300" y="16667513"/>
          <a:ext cx="889000" cy="1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4" name="フローチャート: 判断 473"/>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5" name="テキスト ボックス 474"/>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159936</xdr:rowOff>
    </xdr:from>
    <xdr:to>
      <xdr:col>41</xdr:col>
      <xdr:colOff>50800</xdr:colOff>
      <xdr:row>98</xdr:row>
      <xdr:rowOff>100130</xdr:rowOff>
    </xdr:to>
    <xdr:cxnSp macro="">
      <xdr:nvCxnSpPr>
        <xdr:cNvPr id="476" name="直線コネクタ 475"/>
        <xdr:cNvCxnSpPr/>
      </xdr:nvCxnSpPr>
      <xdr:spPr>
        <a:xfrm flipV="1">
          <a:off x="6972300" y="16790586"/>
          <a:ext cx="889000" cy="1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7" name="フローチャート: 判断 476"/>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78" name="テキスト ボックス 477"/>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9" name="フローチャート: 判断 478"/>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80" name="テキスト ボックス 479"/>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52454</xdr:rowOff>
    </xdr:from>
    <xdr:to>
      <xdr:col>55</xdr:col>
      <xdr:colOff>50800</xdr:colOff>
      <xdr:row>90</xdr:row>
      <xdr:rowOff>154054</xdr:rowOff>
    </xdr:to>
    <xdr:sp macro="" textlink="">
      <xdr:nvSpPr>
        <xdr:cNvPr id="486" name="楕円 485"/>
        <xdr:cNvSpPr/>
      </xdr:nvSpPr>
      <xdr:spPr>
        <a:xfrm>
          <a:off x="10426700" y="154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5481</xdr:rowOff>
    </xdr:from>
    <xdr:ext cx="599010" cy="259045"/>
    <xdr:sp macro="" textlink="">
      <xdr:nvSpPr>
        <xdr:cNvPr id="487" name="普通建設事業費 （ うち更新整備　）該当値テキスト"/>
        <xdr:cNvSpPr txBox="1"/>
      </xdr:nvSpPr>
      <xdr:spPr>
        <a:xfrm>
          <a:off x="10528300" y="1543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7443</xdr:rowOff>
    </xdr:from>
    <xdr:to>
      <xdr:col>50</xdr:col>
      <xdr:colOff>165100</xdr:colOff>
      <xdr:row>95</xdr:row>
      <xdr:rowOff>109043</xdr:rowOff>
    </xdr:to>
    <xdr:sp macro="" textlink="">
      <xdr:nvSpPr>
        <xdr:cNvPr id="488" name="楕円 487"/>
        <xdr:cNvSpPr/>
      </xdr:nvSpPr>
      <xdr:spPr>
        <a:xfrm>
          <a:off x="9588500" y="162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125570</xdr:rowOff>
    </xdr:from>
    <xdr:ext cx="534377" cy="259045"/>
    <xdr:sp macro="" textlink="">
      <xdr:nvSpPr>
        <xdr:cNvPr id="489" name="テキスト ボックス 488"/>
        <xdr:cNvSpPr txBox="1"/>
      </xdr:nvSpPr>
      <xdr:spPr>
        <a:xfrm>
          <a:off x="9372111" y="160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157513</xdr:rowOff>
    </xdr:from>
    <xdr:to>
      <xdr:col>46</xdr:col>
      <xdr:colOff>38100</xdr:colOff>
      <xdr:row>97</xdr:row>
      <xdr:rowOff>87663</xdr:rowOff>
    </xdr:to>
    <xdr:sp macro="" textlink="">
      <xdr:nvSpPr>
        <xdr:cNvPr id="490" name="楕円 489"/>
        <xdr:cNvSpPr/>
      </xdr:nvSpPr>
      <xdr:spPr>
        <a:xfrm>
          <a:off x="8699500" y="166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78790</xdr:rowOff>
    </xdr:from>
    <xdr:ext cx="534377" cy="259045"/>
    <xdr:sp macro="" textlink="">
      <xdr:nvSpPr>
        <xdr:cNvPr id="491" name="テキスト ボックス 490"/>
        <xdr:cNvSpPr txBox="1"/>
      </xdr:nvSpPr>
      <xdr:spPr>
        <a:xfrm>
          <a:off x="8483111" y="167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109136</xdr:rowOff>
    </xdr:from>
    <xdr:to>
      <xdr:col>41</xdr:col>
      <xdr:colOff>101600</xdr:colOff>
      <xdr:row>98</xdr:row>
      <xdr:rowOff>39286</xdr:rowOff>
    </xdr:to>
    <xdr:sp macro="" textlink="">
      <xdr:nvSpPr>
        <xdr:cNvPr id="492" name="楕円 491"/>
        <xdr:cNvSpPr/>
      </xdr:nvSpPr>
      <xdr:spPr>
        <a:xfrm>
          <a:off x="7810500" y="167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30413</xdr:rowOff>
    </xdr:from>
    <xdr:ext cx="534377" cy="259045"/>
    <xdr:sp macro="" textlink="">
      <xdr:nvSpPr>
        <xdr:cNvPr id="493" name="テキスト ボックス 492"/>
        <xdr:cNvSpPr txBox="1"/>
      </xdr:nvSpPr>
      <xdr:spPr>
        <a:xfrm>
          <a:off x="7594111" y="168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49330</xdr:rowOff>
    </xdr:from>
    <xdr:to>
      <xdr:col>36</xdr:col>
      <xdr:colOff>165100</xdr:colOff>
      <xdr:row>98</xdr:row>
      <xdr:rowOff>150930</xdr:rowOff>
    </xdr:to>
    <xdr:sp macro="" textlink="">
      <xdr:nvSpPr>
        <xdr:cNvPr id="494" name="楕円 493"/>
        <xdr:cNvSpPr/>
      </xdr:nvSpPr>
      <xdr:spPr>
        <a:xfrm>
          <a:off x="6921500" y="168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142057</xdr:rowOff>
    </xdr:from>
    <xdr:ext cx="534377" cy="259045"/>
    <xdr:sp macro="" textlink="">
      <xdr:nvSpPr>
        <xdr:cNvPr id="495" name="テキスト ボックス 494"/>
        <xdr:cNvSpPr txBox="1"/>
      </xdr:nvSpPr>
      <xdr:spPr>
        <a:xfrm>
          <a:off x="6705111" y="169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161417</xdr:rowOff>
    </xdr:from>
    <xdr:to>
      <xdr:col>85</xdr:col>
      <xdr:colOff>127000</xdr:colOff>
      <xdr:row>35</xdr:row>
      <xdr:rowOff>123774</xdr:rowOff>
    </xdr:to>
    <xdr:cxnSp macro="">
      <xdr:nvCxnSpPr>
        <xdr:cNvPr id="524" name="直線コネクタ 523"/>
        <xdr:cNvCxnSpPr/>
      </xdr:nvCxnSpPr>
      <xdr:spPr>
        <a:xfrm flipV="1">
          <a:off x="15481300" y="5990717"/>
          <a:ext cx="8382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126763</xdr:rowOff>
    </xdr:from>
    <xdr:ext cx="469744" cy="259045"/>
    <xdr:sp macro="" textlink="">
      <xdr:nvSpPr>
        <xdr:cNvPr id="525" name="災害復旧事業費平均値テキスト"/>
        <xdr:cNvSpPr txBox="1"/>
      </xdr:nvSpPr>
      <xdr:spPr>
        <a:xfrm>
          <a:off x="16370300" y="647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123774</xdr:rowOff>
    </xdr:from>
    <xdr:to>
      <xdr:col>81</xdr:col>
      <xdr:colOff>50800</xdr:colOff>
      <xdr:row>39</xdr:row>
      <xdr:rowOff>44450</xdr:rowOff>
    </xdr:to>
    <xdr:cxnSp macro="">
      <xdr:nvCxnSpPr>
        <xdr:cNvPr id="527" name="直線コネクタ 526"/>
        <xdr:cNvCxnSpPr/>
      </xdr:nvCxnSpPr>
      <xdr:spPr>
        <a:xfrm flipV="1">
          <a:off x="14592300" y="6124524"/>
          <a:ext cx="889000" cy="6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156900</xdr:rowOff>
    </xdr:from>
    <xdr:ext cx="469744" cy="259045"/>
    <xdr:sp macro="" textlink="">
      <xdr:nvSpPr>
        <xdr:cNvPr id="529" name="テキスト ボックス 528"/>
        <xdr:cNvSpPr txBox="1"/>
      </xdr:nvSpPr>
      <xdr:spPr>
        <a:xfrm>
          <a:off x="15246428" y="65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42164</xdr:rowOff>
    </xdr:from>
    <xdr:to>
      <xdr:col>76</xdr:col>
      <xdr:colOff>114300</xdr:colOff>
      <xdr:row>39</xdr:row>
      <xdr:rowOff>44450</xdr:rowOff>
    </xdr:to>
    <xdr:cxnSp macro="">
      <xdr:nvCxnSpPr>
        <xdr:cNvPr id="530" name="直線コネクタ 529"/>
        <xdr:cNvCxnSpPr/>
      </xdr:nvCxnSpPr>
      <xdr:spPr>
        <a:xfrm>
          <a:off x="13703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1" name="フローチャート: 判断 530"/>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2" name="テキスト ボックス 531"/>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42164</xdr:rowOff>
    </xdr:from>
    <xdr:to>
      <xdr:col>71</xdr:col>
      <xdr:colOff>177800</xdr:colOff>
      <xdr:row>39</xdr:row>
      <xdr:rowOff>44450</xdr:rowOff>
    </xdr:to>
    <xdr:cxnSp macro="">
      <xdr:nvCxnSpPr>
        <xdr:cNvPr id="533" name="直線コネクタ 532"/>
        <xdr:cNvCxnSpPr/>
      </xdr:nvCxnSpPr>
      <xdr:spPr>
        <a:xfrm flipV="1">
          <a:off x="1281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4" name="フローチャート: 判断 533"/>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5" name="テキスト ボックス 534"/>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6" name="フローチャート: 判断 535"/>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7" name="テキスト ボックス 536"/>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110617</xdr:rowOff>
    </xdr:from>
    <xdr:to>
      <xdr:col>85</xdr:col>
      <xdr:colOff>177800</xdr:colOff>
      <xdr:row>35</xdr:row>
      <xdr:rowOff>40767</xdr:rowOff>
    </xdr:to>
    <xdr:sp macro="" textlink="">
      <xdr:nvSpPr>
        <xdr:cNvPr id="543" name="楕円 542"/>
        <xdr:cNvSpPr/>
      </xdr:nvSpPr>
      <xdr:spPr>
        <a:xfrm>
          <a:off x="162687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133494</xdr:rowOff>
    </xdr:from>
    <xdr:ext cx="534377" cy="259045"/>
    <xdr:sp macro="" textlink="">
      <xdr:nvSpPr>
        <xdr:cNvPr id="544" name="災害復旧事業費該当値テキスト"/>
        <xdr:cNvSpPr txBox="1"/>
      </xdr:nvSpPr>
      <xdr:spPr>
        <a:xfrm>
          <a:off x="16370300"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72974</xdr:rowOff>
    </xdr:from>
    <xdr:to>
      <xdr:col>81</xdr:col>
      <xdr:colOff>101600</xdr:colOff>
      <xdr:row>36</xdr:row>
      <xdr:rowOff>3124</xdr:rowOff>
    </xdr:to>
    <xdr:sp macro="" textlink="">
      <xdr:nvSpPr>
        <xdr:cNvPr id="545" name="楕円 544"/>
        <xdr:cNvSpPr/>
      </xdr:nvSpPr>
      <xdr:spPr>
        <a:xfrm>
          <a:off x="15430500" y="60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19651</xdr:rowOff>
    </xdr:from>
    <xdr:ext cx="534377" cy="259045"/>
    <xdr:sp macro="" textlink="">
      <xdr:nvSpPr>
        <xdr:cNvPr id="546" name="テキスト ボックス 545"/>
        <xdr:cNvSpPr txBox="1"/>
      </xdr:nvSpPr>
      <xdr:spPr>
        <a:xfrm>
          <a:off x="15214111" y="58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162814</xdr:rowOff>
    </xdr:from>
    <xdr:to>
      <xdr:col>72</xdr:col>
      <xdr:colOff>38100</xdr:colOff>
      <xdr:row>39</xdr:row>
      <xdr:rowOff>92964</xdr:rowOff>
    </xdr:to>
    <xdr:sp macro="" textlink="">
      <xdr:nvSpPr>
        <xdr:cNvPr id="549" name="楕円 548"/>
        <xdr:cNvSpPr/>
      </xdr:nvSpPr>
      <xdr:spPr>
        <a:xfrm>
          <a:off x="1365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84091</xdr:rowOff>
    </xdr:from>
    <xdr:ext cx="313932" cy="259045"/>
    <xdr:sp macro="" textlink="">
      <xdr:nvSpPr>
        <xdr:cNvPr id="550" name="テキスト ボックス 549"/>
        <xdr:cNvSpPr txBox="1"/>
      </xdr:nvSpPr>
      <xdr:spPr>
        <a:xfrm>
          <a:off x="1354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38836</xdr:rowOff>
    </xdr:from>
    <xdr:to>
      <xdr:col>85</xdr:col>
      <xdr:colOff>127000</xdr:colOff>
      <xdr:row>76</xdr:row>
      <xdr:rowOff>48513</xdr:rowOff>
    </xdr:to>
    <xdr:cxnSp macro="">
      <xdr:nvCxnSpPr>
        <xdr:cNvPr id="630" name="直線コネクタ 629"/>
        <xdr:cNvCxnSpPr/>
      </xdr:nvCxnSpPr>
      <xdr:spPr>
        <a:xfrm flipV="1">
          <a:off x="15481300" y="13069036"/>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1" name="公債費平均値テキスト"/>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47498</xdr:rowOff>
    </xdr:from>
    <xdr:to>
      <xdr:col>81</xdr:col>
      <xdr:colOff>50800</xdr:colOff>
      <xdr:row>76</xdr:row>
      <xdr:rowOff>48513</xdr:rowOff>
    </xdr:to>
    <xdr:cxnSp macro="">
      <xdr:nvCxnSpPr>
        <xdr:cNvPr id="633" name="直線コネクタ 632"/>
        <xdr:cNvCxnSpPr/>
      </xdr:nvCxnSpPr>
      <xdr:spPr>
        <a:xfrm>
          <a:off x="14592300" y="1307769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5" name="テキスト ボックス 634"/>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47498</xdr:rowOff>
    </xdr:from>
    <xdr:to>
      <xdr:col>76</xdr:col>
      <xdr:colOff>114300</xdr:colOff>
      <xdr:row>76</xdr:row>
      <xdr:rowOff>50178</xdr:rowOff>
    </xdr:to>
    <xdr:cxnSp macro="">
      <xdr:nvCxnSpPr>
        <xdr:cNvPr id="636" name="直線コネクタ 635"/>
        <xdr:cNvCxnSpPr/>
      </xdr:nvCxnSpPr>
      <xdr:spPr>
        <a:xfrm flipV="1">
          <a:off x="13703300" y="13077698"/>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7" name="フローチャート: 判断 636"/>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38" name="テキスト ボックス 637"/>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34506</xdr:rowOff>
    </xdr:from>
    <xdr:to>
      <xdr:col>71</xdr:col>
      <xdr:colOff>177800</xdr:colOff>
      <xdr:row>76</xdr:row>
      <xdr:rowOff>50178</xdr:rowOff>
    </xdr:to>
    <xdr:cxnSp macro="">
      <xdr:nvCxnSpPr>
        <xdr:cNvPr id="639" name="直線コネクタ 638"/>
        <xdr:cNvCxnSpPr/>
      </xdr:nvCxnSpPr>
      <xdr:spPr>
        <a:xfrm>
          <a:off x="12814300" y="1306470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0" name="フローチャート: 判断 639"/>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41" name="テキスト ボックス 640"/>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2" name="フローチャート: 判断 641"/>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3" name="テキスト ボックス 642"/>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159486</xdr:rowOff>
    </xdr:from>
    <xdr:to>
      <xdr:col>85</xdr:col>
      <xdr:colOff>177800</xdr:colOff>
      <xdr:row>76</xdr:row>
      <xdr:rowOff>89636</xdr:rowOff>
    </xdr:to>
    <xdr:sp macro="" textlink="">
      <xdr:nvSpPr>
        <xdr:cNvPr id="649" name="楕円 648"/>
        <xdr:cNvSpPr/>
      </xdr:nvSpPr>
      <xdr:spPr>
        <a:xfrm>
          <a:off x="16268700" y="130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137913</xdr:rowOff>
    </xdr:from>
    <xdr:ext cx="534377" cy="259045"/>
    <xdr:sp macro="" textlink="">
      <xdr:nvSpPr>
        <xdr:cNvPr id="650" name="公債費該当値テキスト"/>
        <xdr:cNvSpPr txBox="1"/>
      </xdr:nvSpPr>
      <xdr:spPr>
        <a:xfrm>
          <a:off x="16370300" y="129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169163</xdr:rowOff>
    </xdr:from>
    <xdr:to>
      <xdr:col>81</xdr:col>
      <xdr:colOff>101600</xdr:colOff>
      <xdr:row>76</xdr:row>
      <xdr:rowOff>99313</xdr:rowOff>
    </xdr:to>
    <xdr:sp macro="" textlink="">
      <xdr:nvSpPr>
        <xdr:cNvPr id="651" name="楕円 650"/>
        <xdr:cNvSpPr/>
      </xdr:nvSpPr>
      <xdr:spPr>
        <a:xfrm>
          <a:off x="15430500" y="13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90440</xdr:rowOff>
    </xdr:from>
    <xdr:ext cx="534377" cy="259045"/>
    <xdr:sp macro="" textlink="">
      <xdr:nvSpPr>
        <xdr:cNvPr id="652" name="テキスト ボックス 651"/>
        <xdr:cNvSpPr txBox="1"/>
      </xdr:nvSpPr>
      <xdr:spPr>
        <a:xfrm>
          <a:off x="15214111" y="131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168148</xdr:rowOff>
    </xdr:from>
    <xdr:to>
      <xdr:col>76</xdr:col>
      <xdr:colOff>165100</xdr:colOff>
      <xdr:row>76</xdr:row>
      <xdr:rowOff>98298</xdr:rowOff>
    </xdr:to>
    <xdr:sp macro="" textlink="">
      <xdr:nvSpPr>
        <xdr:cNvPr id="653" name="楕円 652"/>
        <xdr:cNvSpPr/>
      </xdr:nvSpPr>
      <xdr:spPr>
        <a:xfrm>
          <a:off x="14541500" y="130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89425</xdr:rowOff>
    </xdr:from>
    <xdr:ext cx="534377" cy="259045"/>
    <xdr:sp macro="" textlink="">
      <xdr:nvSpPr>
        <xdr:cNvPr id="654" name="テキスト ボックス 653"/>
        <xdr:cNvSpPr txBox="1"/>
      </xdr:nvSpPr>
      <xdr:spPr>
        <a:xfrm>
          <a:off x="14325111" y="131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170828</xdr:rowOff>
    </xdr:from>
    <xdr:to>
      <xdr:col>72</xdr:col>
      <xdr:colOff>38100</xdr:colOff>
      <xdr:row>76</xdr:row>
      <xdr:rowOff>100978</xdr:rowOff>
    </xdr:to>
    <xdr:sp macro="" textlink="">
      <xdr:nvSpPr>
        <xdr:cNvPr id="655" name="楕円 654"/>
        <xdr:cNvSpPr/>
      </xdr:nvSpPr>
      <xdr:spPr>
        <a:xfrm>
          <a:off x="13652500" y="130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92105</xdr:rowOff>
    </xdr:from>
    <xdr:ext cx="534377" cy="259045"/>
    <xdr:sp macro="" textlink="">
      <xdr:nvSpPr>
        <xdr:cNvPr id="656" name="テキスト ボックス 655"/>
        <xdr:cNvSpPr txBox="1"/>
      </xdr:nvSpPr>
      <xdr:spPr>
        <a:xfrm>
          <a:off x="13436111" y="131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155156</xdr:rowOff>
    </xdr:from>
    <xdr:to>
      <xdr:col>67</xdr:col>
      <xdr:colOff>101600</xdr:colOff>
      <xdr:row>76</xdr:row>
      <xdr:rowOff>85306</xdr:rowOff>
    </xdr:to>
    <xdr:sp macro="" textlink="">
      <xdr:nvSpPr>
        <xdr:cNvPr id="657" name="楕円 656"/>
        <xdr:cNvSpPr/>
      </xdr:nvSpPr>
      <xdr:spPr>
        <a:xfrm>
          <a:off x="12763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76433</xdr:rowOff>
    </xdr:from>
    <xdr:ext cx="534377" cy="259045"/>
    <xdr:sp macro="" textlink="">
      <xdr:nvSpPr>
        <xdr:cNvPr id="658" name="テキスト ボックス 657"/>
        <xdr:cNvSpPr txBox="1"/>
      </xdr:nvSpPr>
      <xdr:spPr>
        <a:xfrm>
          <a:off x="12547111" y="131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89734</xdr:rowOff>
    </xdr:from>
    <xdr:to>
      <xdr:col>85</xdr:col>
      <xdr:colOff>127000</xdr:colOff>
      <xdr:row>91</xdr:row>
      <xdr:rowOff>143749</xdr:rowOff>
    </xdr:to>
    <xdr:cxnSp macro="">
      <xdr:nvCxnSpPr>
        <xdr:cNvPr id="689" name="直線コネクタ 688"/>
        <xdr:cNvCxnSpPr/>
      </xdr:nvCxnSpPr>
      <xdr:spPr>
        <a:xfrm flipV="1">
          <a:off x="15481300" y="15520234"/>
          <a:ext cx="8382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90" name="積立金平均値テキスト"/>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143749</xdr:rowOff>
    </xdr:from>
    <xdr:to>
      <xdr:col>81</xdr:col>
      <xdr:colOff>50800</xdr:colOff>
      <xdr:row>95</xdr:row>
      <xdr:rowOff>8255</xdr:rowOff>
    </xdr:to>
    <xdr:cxnSp macro="">
      <xdr:nvCxnSpPr>
        <xdr:cNvPr id="692" name="直線コネクタ 691"/>
        <xdr:cNvCxnSpPr/>
      </xdr:nvCxnSpPr>
      <xdr:spPr>
        <a:xfrm flipV="1">
          <a:off x="14592300" y="15745699"/>
          <a:ext cx="889000" cy="5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4" name="テキスト ボックス 693"/>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110178</xdr:rowOff>
    </xdr:from>
    <xdr:to>
      <xdr:col>76</xdr:col>
      <xdr:colOff>114300</xdr:colOff>
      <xdr:row>95</xdr:row>
      <xdr:rowOff>8255</xdr:rowOff>
    </xdr:to>
    <xdr:cxnSp macro="">
      <xdr:nvCxnSpPr>
        <xdr:cNvPr id="695" name="直線コネクタ 694"/>
        <xdr:cNvCxnSpPr/>
      </xdr:nvCxnSpPr>
      <xdr:spPr>
        <a:xfrm>
          <a:off x="13703300" y="15540678"/>
          <a:ext cx="889000" cy="7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6" name="フローチャート: 判断 695"/>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697" name="テキスト ボックス 696"/>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110178</xdr:rowOff>
    </xdr:from>
    <xdr:to>
      <xdr:col>71</xdr:col>
      <xdr:colOff>177800</xdr:colOff>
      <xdr:row>91</xdr:row>
      <xdr:rowOff>28632</xdr:rowOff>
    </xdr:to>
    <xdr:cxnSp macro="">
      <xdr:nvCxnSpPr>
        <xdr:cNvPr id="698" name="直線コネクタ 697"/>
        <xdr:cNvCxnSpPr/>
      </xdr:nvCxnSpPr>
      <xdr:spPr>
        <a:xfrm flipV="1">
          <a:off x="12814300" y="15540678"/>
          <a:ext cx="889000" cy="8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9" name="フローチャート: 判断 698"/>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159323</xdr:rowOff>
    </xdr:from>
    <xdr:ext cx="534377" cy="259045"/>
    <xdr:sp macro="" textlink="">
      <xdr:nvSpPr>
        <xdr:cNvPr id="700" name="テキスト ボックス 699"/>
        <xdr:cNvSpPr txBox="1"/>
      </xdr:nvSpPr>
      <xdr:spPr>
        <a:xfrm>
          <a:off x="13436111" y="167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1" name="フローチャート: 判断 700"/>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128788</xdr:rowOff>
    </xdr:from>
    <xdr:ext cx="534377" cy="259045"/>
    <xdr:sp macro="" textlink="">
      <xdr:nvSpPr>
        <xdr:cNvPr id="702" name="テキスト ボックス 701"/>
        <xdr:cNvSpPr txBox="1"/>
      </xdr:nvSpPr>
      <xdr:spPr>
        <a:xfrm>
          <a:off x="12547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38934</xdr:rowOff>
    </xdr:from>
    <xdr:to>
      <xdr:col>85</xdr:col>
      <xdr:colOff>177800</xdr:colOff>
      <xdr:row>90</xdr:row>
      <xdr:rowOff>140534</xdr:rowOff>
    </xdr:to>
    <xdr:sp macro="" textlink="">
      <xdr:nvSpPr>
        <xdr:cNvPr id="708" name="楕円 707"/>
        <xdr:cNvSpPr/>
      </xdr:nvSpPr>
      <xdr:spPr>
        <a:xfrm>
          <a:off x="16268700" y="154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163411</xdr:rowOff>
    </xdr:from>
    <xdr:ext cx="534377" cy="259045"/>
    <xdr:sp macro="" textlink="">
      <xdr:nvSpPr>
        <xdr:cNvPr id="709" name="積立金該当値テキスト"/>
        <xdr:cNvSpPr txBox="1"/>
      </xdr:nvSpPr>
      <xdr:spPr>
        <a:xfrm>
          <a:off x="16370300" y="154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92949</xdr:rowOff>
    </xdr:from>
    <xdr:to>
      <xdr:col>81</xdr:col>
      <xdr:colOff>101600</xdr:colOff>
      <xdr:row>92</xdr:row>
      <xdr:rowOff>23099</xdr:rowOff>
    </xdr:to>
    <xdr:sp macro="" textlink="">
      <xdr:nvSpPr>
        <xdr:cNvPr id="710" name="楕円 709"/>
        <xdr:cNvSpPr/>
      </xdr:nvSpPr>
      <xdr:spPr>
        <a:xfrm>
          <a:off x="15430500" y="15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39626</xdr:rowOff>
    </xdr:from>
    <xdr:ext cx="534377" cy="259045"/>
    <xdr:sp macro="" textlink="">
      <xdr:nvSpPr>
        <xdr:cNvPr id="711" name="テキスト ボックス 710"/>
        <xdr:cNvSpPr txBox="1"/>
      </xdr:nvSpPr>
      <xdr:spPr>
        <a:xfrm>
          <a:off x="15214111" y="154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128905</xdr:rowOff>
    </xdr:from>
    <xdr:to>
      <xdr:col>76</xdr:col>
      <xdr:colOff>165100</xdr:colOff>
      <xdr:row>95</xdr:row>
      <xdr:rowOff>59055</xdr:rowOff>
    </xdr:to>
    <xdr:sp macro="" textlink="">
      <xdr:nvSpPr>
        <xdr:cNvPr id="712" name="楕円 711"/>
        <xdr:cNvSpPr/>
      </xdr:nvSpPr>
      <xdr:spPr>
        <a:xfrm>
          <a:off x="14541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75582</xdr:rowOff>
    </xdr:from>
    <xdr:ext cx="534377" cy="259045"/>
    <xdr:sp macro="" textlink="">
      <xdr:nvSpPr>
        <xdr:cNvPr id="713" name="テキスト ボックス 712"/>
        <xdr:cNvSpPr txBox="1"/>
      </xdr:nvSpPr>
      <xdr:spPr>
        <a:xfrm>
          <a:off x="14325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59378</xdr:rowOff>
    </xdr:from>
    <xdr:to>
      <xdr:col>72</xdr:col>
      <xdr:colOff>38100</xdr:colOff>
      <xdr:row>90</xdr:row>
      <xdr:rowOff>160978</xdr:rowOff>
    </xdr:to>
    <xdr:sp macro="" textlink="">
      <xdr:nvSpPr>
        <xdr:cNvPr id="714" name="楕円 713"/>
        <xdr:cNvSpPr/>
      </xdr:nvSpPr>
      <xdr:spPr>
        <a:xfrm>
          <a:off x="13652500" y="154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6055</xdr:rowOff>
    </xdr:from>
    <xdr:ext cx="534377" cy="259045"/>
    <xdr:sp macro="" textlink="">
      <xdr:nvSpPr>
        <xdr:cNvPr id="715" name="テキスト ボックス 714"/>
        <xdr:cNvSpPr txBox="1"/>
      </xdr:nvSpPr>
      <xdr:spPr>
        <a:xfrm>
          <a:off x="13436111" y="152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149282</xdr:rowOff>
    </xdr:from>
    <xdr:to>
      <xdr:col>67</xdr:col>
      <xdr:colOff>101600</xdr:colOff>
      <xdr:row>91</xdr:row>
      <xdr:rowOff>79432</xdr:rowOff>
    </xdr:to>
    <xdr:sp macro="" textlink="">
      <xdr:nvSpPr>
        <xdr:cNvPr id="716" name="楕円 715"/>
        <xdr:cNvSpPr/>
      </xdr:nvSpPr>
      <xdr:spPr>
        <a:xfrm>
          <a:off x="12763500" y="155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95959</xdr:rowOff>
    </xdr:from>
    <xdr:ext cx="534377" cy="259045"/>
    <xdr:sp macro="" textlink="">
      <xdr:nvSpPr>
        <xdr:cNvPr id="717" name="テキスト ボックス 716"/>
        <xdr:cNvSpPr txBox="1"/>
      </xdr:nvSpPr>
      <xdr:spPr>
        <a:xfrm>
          <a:off x="12547111"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5" name="投資及び出資金平均値テキスト"/>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9" name="テキスト ボックス 748"/>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1" name="フローチャート: 判断 750"/>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2" name="テキスト ボックス 751"/>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4" name="フローチャート: 判断 753"/>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5" name="テキスト ボックス 754"/>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6" name="フローチャート: 判断 755"/>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7" name="テキスト ボックス 756"/>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9352</xdr:rowOff>
    </xdr:from>
    <xdr:to>
      <xdr:col>116</xdr:col>
      <xdr:colOff>63500</xdr:colOff>
      <xdr:row>56</xdr:row>
      <xdr:rowOff>82596</xdr:rowOff>
    </xdr:to>
    <xdr:cxnSp macro="">
      <xdr:nvCxnSpPr>
        <xdr:cNvPr id="799" name="直線コネクタ 798"/>
        <xdr:cNvCxnSpPr/>
      </xdr:nvCxnSpPr>
      <xdr:spPr>
        <a:xfrm flipV="1">
          <a:off x="21323300" y="9610552"/>
          <a:ext cx="8382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76014</xdr:rowOff>
    </xdr:from>
    <xdr:ext cx="469744" cy="259045"/>
    <xdr:sp macro="" textlink="">
      <xdr:nvSpPr>
        <xdr:cNvPr id="800" name="貸付金平均値テキスト"/>
        <xdr:cNvSpPr txBox="1"/>
      </xdr:nvSpPr>
      <xdr:spPr>
        <a:xfrm>
          <a:off x="22212300" y="984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128361</xdr:rowOff>
    </xdr:from>
    <xdr:to>
      <xdr:col>111</xdr:col>
      <xdr:colOff>177800</xdr:colOff>
      <xdr:row>56</xdr:row>
      <xdr:rowOff>82596</xdr:rowOff>
    </xdr:to>
    <xdr:cxnSp macro="">
      <xdr:nvCxnSpPr>
        <xdr:cNvPr id="802" name="直線コネクタ 801"/>
        <xdr:cNvCxnSpPr/>
      </xdr:nvCxnSpPr>
      <xdr:spPr>
        <a:xfrm>
          <a:off x="20434300" y="9558111"/>
          <a:ext cx="889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51279</xdr:rowOff>
    </xdr:from>
    <xdr:ext cx="469744" cy="259045"/>
    <xdr:sp macro="" textlink="">
      <xdr:nvSpPr>
        <xdr:cNvPr id="804" name="テキスト ボックス 803"/>
        <xdr:cNvSpPr txBox="1"/>
      </xdr:nvSpPr>
      <xdr:spPr>
        <a:xfrm>
          <a:off x="21088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93386</xdr:rowOff>
    </xdr:from>
    <xdr:to>
      <xdr:col>107</xdr:col>
      <xdr:colOff>50800</xdr:colOff>
      <xdr:row>55</xdr:row>
      <xdr:rowOff>128361</xdr:rowOff>
    </xdr:to>
    <xdr:cxnSp macro="">
      <xdr:nvCxnSpPr>
        <xdr:cNvPr id="805" name="直線コネクタ 804"/>
        <xdr:cNvCxnSpPr/>
      </xdr:nvCxnSpPr>
      <xdr:spPr>
        <a:xfrm>
          <a:off x="19545300" y="9523136"/>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6" name="フローチャート: 判断 805"/>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74185</xdr:rowOff>
    </xdr:from>
    <xdr:ext cx="469744" cy="259045"/>
    <xdr:sp macro="" textlink="">
      <xdr:nvSpPr>
        <xdr:cNvPr id="807" name="テキスト ボックス 806"/>
        <xdr:cNvSpPr txBox="1"/>
      </xdr:nvSpPr>
      <xdr:spPr>
        <a:xfrm>
          <a:off x="20199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93386</xdr:rowOff>
    </xdr:from>
    <xdr:to>
      <xdr:col>102</xdr:col>
      <xdr:colOff>114300</xdr:colOff>
      <xdr:row>55</xdr:row>
      <xdr:rowOff>94666</xdr:rowOff>
    </xdr:to>
    <xdr:cxnSp macro="">
      <xdr:nvCxnSpPr>
        <xdr:cNvPr id="808" name="直線コネクタ 807"/>
        <xdr:cNvCxnSpPr/>
      </xdr:nvCxnSpPr>
      <xdr:spPr>
        <a:xfrm flipV="1">
          <a:off x="18656300" y="952313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9" name="フローチャート: 判断 808"/>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34729</xdr:rowOff>
    </xdr:from>
    <xdr:ext cx="469744" cy="259045"/>
    <xdr:sp macro="" textlink="">
      <xdr:nvSpPr>
        <xdr:cNvPr id="810" name="テキスト ボックス 809"/>
        <xdr:cNvSpPr txBox="1"/>
      </xdr:nvSpPr>
      <xdr:spPr>
        <a:xfrm>
          <a:off x="19310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1" name="フローチャート: 判断 810"/>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65590</xdr:rowOff>
    </xdr:from>
    <xdr:ext cx="469744" cy="259045"/>
    <xdr:sp macro="" textlink="">
      <xdr:nvSpPr>
        <xdr:cNvPr id="812" name="テキスト ボックス 811"/>
        <xdr:cNvSpPr txBox="1"/>
      </xdr:nvSpPr>
      <xdr:spPr>
        <a:xfrm>
          <a:off x="18421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130002</xdr:rowOff>
    </xdr:from>
    <xdr:to>
      <xdr:col>116</xdr:col>
      <xdr:colOff>114300</xdr:colOff>
      <xdr:row>56</xdr:row>
      <xdr:rowOff>60152</xdr:rowOff>
    </xdr:to>
    <xdr:sp macro="" textlink="">
      <xdr:nvSpPr>
        <xdr:cNvPr id="818" name="楕円 817"/>
        <xdr:cNvSpPr/>
      </xdr:nvSpPr>
      <xdr:spPr>
        <a:xfrm>
          <a:off x="22110700" y="95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152879</xdr:rowOff>
    </xdr:from>
    <xdr:ext cx="534377" cy="259045"/>
    <xdr:sp macro="" textlink="">
      <xdr:nvSpPr>
        <xdr:cNvPr id="819" name="貸付金該当値テキスト"/>
        <xdr:cNvSpPr txBox="1"/>
      </xdr:nvSpPr>
      <xdr:spPr>
        <a:xfrm>
          <a:off x="22212300" y="9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31796</xdr:rowOff>
    </xdr:from>
    <xdr:to>
      <xdr:col>112</xdr:col>
      <xdr:colOff>38100</xdr:colOff>
      <xdr:row>56</xdr:row>
      <xdr:rowOff>133396</xdr:rowOff>
    </xdr:to>
    <xdr:sp macro="" textlink="">
      <xdr:nvSpPr>
        <xdr:cNvPr id="820" name="楕円 819"/>
        <xdr:cNvSpPr/>
      </xdr:nvSpPr>
      <xdr:spPr>
        <a:xfrm>
          <a:off x="21272500" y="96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149923</xdr:rowOff>
    </xdr:from>
    <xdr:ext cx="469744" cy="259045"/>
    <xdr:sp macro="" textlink="">
      <xdr:nvSpPr>
        <xdr:cNvPr id="821" name="テキスト ボックス 820"/>
        <xdr:cNvSpPr txBox="1"/>
      </xdr:nvSpPr>
      <xdr:spPr>
        <a:xfrm>
          <a:off x="21088428" y="940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77561</xdr:rowOff>
    </xdr:from>
    <xdr:to>
      <xdr:col>107</xdr:col>
      <xdr:colOff>101600</xdr:colOff>
      <xdr:row>56</xdr:row>
      <xdr:rowOff>7711</xdr:rowOff>
    </xdr:to>
    <xdr:sp macro="" textlink="">
      <xdr:nvSpPr>
        <xdr:cNvPr id="822" name="楕円 821"/>
        <xdr:cNvSpPr/>
      </xdr:nvSpPr>
      <xdr:spPr>
        <a:xfrm>
          <a:off x="20383500" y="95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24238</xdr:rowOff>
    </xdr:from>
    <xdr:ext cx="534377" cy="259045"/>
    <xdr:sp macro="" textlink="">
      <xdr:nvSpPr>
        <xdr:cNvPr id="823" name="テキスト ボックス 822"/>
        <xdr:cNvSpPr txBox="1"/>
      </xdr:nvSpPr>
      <xdr:spPr>
        <a:xfrm>
          <a:off x="20167111" y="92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42586</xdr:rowOff>
    </xdr:from>
    <xdr:to>
      <xdr:col>102</xdr:col>
      <xdr:colOff>165100</xdr:colOff>
      <xdr:row>55</xdr:row>
      <xdr:rowOff>144186</xdr:rowOff>
    </xdr:to>
    <xdr:sp macro="" textlink="">
      <xdr:nvSpPr>
        <xdr:cNvPr id="824" name="楕円 823"/>
        <xdr:cNvSpPr/>
      </xdr:nvSpPr>
      <xdr:spPr>
        <a:xfrm>
          <a:off x="19494500" y="94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160713</xdr:rowOff>
    </xdr:from>
    <xdr:ext cx="534377" cy="259045"/>
    <xdr:sp macro="" textlink="">
      <xdr:nvSpPr>
        <xdr:cNvPr id="825" name="テキスト ボックス 824"/>
        <xdr:cNvSpPr txBox="1"/>
      </xdr:nvSpPr>
      <xdr:spPr>
        <a:xfrm>
          <a:off x="19278111" y="92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43866</xdr:rowOff>
    </xdr:from>
    <xdr:to>
      <xdr:col>98</xdr:col>
      <xdr:colOff>38100</xdr:colOff>
      <xdr:row>55</xdr:row>
      <xdr:rowOff>145466</xdr:rowOff>
    </xdr:to>
    <xdr:sp macro="" textlink="">
      <xdr:nvSpPr>
        <xdr:cNvPr id="826" name="楕円 825"/>
        <xdr:cNvSpPr/>
      </xdr:nvSpPr>
      <xdr:spPr>
        <a:xfrm>
          <a:off x="186055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161993</xdr:rowOff>
    </xdr:from>
    <xdr:ext cx="534377" cy="259045"/>
    <xdr:sp macro="" textlink="">
      <xdr:nvSpPr>
        <xdr:cNvPr id="827" name="テキスト ボックス 826"/>
        <xdr:cNvSpPr txBox="1"/>
      </xdr:nvSpPr>
      <xdr:spPr>
        <a:xfrm>
          <a:off x="18389111" y="92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14865</xdr:rowOff>
    </xdr:from>
    <xdr:to>
      <xdr:col>116</xdr:col>
      <xdr:colOff>63500</xdr:colOff>
      <xdr:row>74</xdr:row>
      <xdr:rowOff>36944</xdr:rowOff>
    </xdr:to>
    <xdr:cxnSp macro="">
      <xdr:nvCxnSpPr>
        <xdr:cNvPr id="857" name="直線コネクタ 856"/>
        <xdr:cNvCxnSpPr/>
      </xdr:nvCxnSpPr>
      <xdr:spPr>
        <a:xfrm>
          <a:off x="21323300" y="12702165"/>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8" name="繰出金平均値テキスト"/>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14865</xdr:rowOff>
    </xdr:from>
    <xdr:to>
      <xdr:col>111</xdr:col>
      <xdr:colOff>177800</xdr:colOff>
      <xdr:row>74</xdr:row>
      <xdr:rowOff>69729</xdr:rowOff>
    </xdr:to>
    <xdr:cxnSp macro="">
      <xdr:nvCxnSpPr>
        <xdr:cNvPr id="860" name="直線コネクタ 859"/>
        <xdr:cNvCxnSpPr/>
      </xdr:nvCxnSpPr>
      <xdr:spPr>
        <a:xfrm flipV="1">
          <a:off x="20434300" y="1270216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2" name="テキスト ボックス 861"/>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69729</xdr:rowOff>
    </xdr:from>
    <xdr:to>
      <xdr:col>107</xdr:col>
      <xdr:colOff>50800</xdr:colOff>
      <xdr:row>74</xdr:row>
      <xdr:rowOff>77788</xdr:rowOff>
    </xdr:to>
    <xdr:cxnSp macro="">
      <xdr:nvCxnSpPr>
        <xdr:cNvPr id="863" name="直線コネクタ 862"/>
        <xdr:cNvCxnSpPr/>
      </xdr:nvCxnSpPr>
      <xdr:spPr>
        <a:xfrm flipV="1">
          <a:off x="19545300" y="12757029"/>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4" name="フローチャート: 判断 863"/>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85120</xdr:rowOff>
    </xdr:from>
    <xdr:ext cx="534377" cy="259045"/>
    <xdr:sp macro="" textlink="">
      <xdr:nvSpPr>
        <xdr:cNvPr id="865" name="テキスト ボックス 864"/>
        <xdr:cNvSpPr txBox="1"/>
      </xdr:nvSpPr>
      <xdr:spPr>
        <a:xfrm>
          <a:off x="20167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55956</xdr:rowOff>
    </xdr:from>
    <xdr:to>
      <xdr:col>102</xdr:col>
      <xdr:colOff>114300</xdr:colOff>
      <xdr:row>74</xdr:row>
      <xdr:rowOff>77788</xdr:rowOff>
    </xdr:to>
    <xdr:cxnSp macro="">
      <xdr:nvCxnSpPr>
        <xdr:cNvPr id="866" name="直線コネクタ 865"/>
        <xdr:cNvCxnSpPr/>
      </xdr:nvCxnSpPr>
      <xdr:spPr>
        <a:xfrm>
          <a:off x="18656300" y="1274325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7" name="フローチャート: 判断 866"/>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68051</xdr:rowOff>
    </xdr:from>
    <xdr:ext cx="534377" cy="259045"/>
    <xdr:sp macro="" textlink="">
      <xdr:nvSpPr>
        <xdr:cNvPr id="868" name="テキスト ボックス 867"/>
        <xdr:cNvSpPr txBox="1"/>
      </xdr:nvSpPr>
      <xdr:spPr>
        <a:xfrm>
          <a:off x="19278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9" name="フローチャート: 判断 868"/>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70" name="テキスト ボックス 869"/>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157594</xdr:rowOff>
    </xdr:from>
    <xdr:to>
      <xdr:col>116</xdr:col>
      <xdr:colOff>114300</xdr:colOff>
      <xdr:row>74</xdr:row>
      <xdr:rowOff>87744</xdr:rowOff>
    </xdr:to>
    <xdr:sp macro="" textlink="">
      <xdr:nvSpPr>
        <xdr:cNvPr id="876" name="楕円 875"/>
        <xdr:cNvSpPr/>
      </xdr:nvSpPr>
      <xdr:spPr>
        <a:xfrm>
          <a:off x="22110700" y="126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9021</xdr:rowOff>
    </xdr:from>
    <xdr:ext cx="534377" cy="259045"/>
    <xdr:sp macro="" textlink="">
      <xdr:nvSpPr>
        <xdr:cNvPr id="877" name="繰出金該当値テキスト"/>
        <xdr:cNvSpPr txBox="1"/>
      </xdr:nvSpPr>
      <xdr:spPr>
        <a:xfrm>
          <a:off x="22212300" y="125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135515</xdr:rowOff>
    </xdr:from>
    <xdr:to>
      <xdr:col>112</xdr:col>
      <xdr:colOff>38100</xdr:colOff>
      <xdr:row>74</xdr:row>
      <xdr:rowOff>65665</xdr:rowOff>
    </xdr:to>
    <xdr:sp macro="" textlink="">
      <xdr:nvSpPr>
        <xdr:cNvPr id="878" name="楕円 877"/>
        <xdr:cNvSpPr/>
      </xdr:nvSpPr>
      <xdr:spPr>
        <a:xfrm>
          <a:off x="21272500" y="12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82192</xdr:rowOff>
    </xdr:from>
    <xdr:ext cx="534377" cy="259045"/>
    <xdr:sp macro="" textlink="">
      <xdr:nvSpPr>
        <xdr:cNvPr id="879" name="テキスト ボックス 878"/>
        <xdr:cNvSpPr txBox="1"/>
      </xdr:nvSpPr>
      <xdr:spPr>
        <a:xfrm>
          <a:off x="21056111" y="124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18929</xdr:rowOff>
    </xdr:from>
    <xdr:to>
      <xdr:col>107</xdr:col>
      <xdr:colOff>101600</xdr:colOff>
      <xdr:row>74</xdr:row>
      <xdr:rowOff>120529</xdr:rowOff>
    </xdr:to>
    <xdr:sp macro="" textlink="">
      <xdr:nvSpPr>
        <xdr:cNvPr id="880" name="楕円 879"/>
        <xdr:cNvSpPr/>
      </xdr:nvSpPr>
      <xdr:spPr>
        <a:xfrm>
          <a:off x="20383500" y="127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137056</xdr:rowOff>
    </xdr:from>
    <xdr:ext cx="534377" cy="259045"/>
    <xdr:sp macro="" textlink="">
      <xdr:nvSpPr>
        <xdr:cNvPr id="881" name="テキスト ボックス 880"/>
        <xdr:cNvSpPr txBox="1"/>
      </xdr:nvSpPr>
      <xdr:spPr>
        <a:xfrm>
          <a:off x="20167111" y="12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26988</xdr:rowOff>
    </xdr:from>
    <xdr:to>
      <xdr:col>102</xdr:col>
      <xdr:colOff>165100</xdr:colOff>
      <xdr:row>74</xdr:row>
      <xdr:rowOff>128588</xdr:rowOff>
    </xdr:to>
    <xdr:sp macro="" textlink="">
      <xdr:nvSpPr>
        <xdr:cNvPr id="882" name="楕円 881"/>
        <xdr:cNvSpPr/>
      </xdr:nvSpPr>
      <xdr:spPr>
        <a:xfrm>
          <a:off x="19494500" y="12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145115</xdr:rowOff>
    </xdr:from>
    <xdr:ext cx="534377" cy="259045"/>
    <xdr:sp macro="" textlink="">
      <xdr:nvSpPr>
        <xdr:cNvPr id="883" name="テキスト ボックス 882"/>
        <xdr:cNvSpPr txBox="1"/>
      </xdr:nvSpPr>
      <xdr:spPr>
        <a:xfrm>
          <a:off x="19278111" y="124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5156</xdr:rowOff>
    </xdr:from>
    <xdr:to>
      <xdr:col>98</xdr:col>
      <xdr:colOff>38100</xdr:colOff>
      <xdr:row>74</xdr:row>
      <xdr:rowOff>106756</xdr:rowOff>
    </xdr:to>
    <xdr:sp macro="" textlink="">
      <xdr:nvSpPr>
        <xdr:cNvPr id="884" name="楕円 883"/>
        <xdr:cNvSpPr/>
      </xdr:nvSpPr>
      <xdr:spPr>
        <a:xfrm>
          <a:off x="18605500" y="126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123283</xdr:rowOff>
    </xdr:from>
    <xdr:ext cx="534377" cy="259045"/>
    <xdr:sp macro="" textlink="">
      <xdr:nvSpPr>
        <xdr:cNvPr id="885" name="テキスト ボックス 884"/>
        <xdr:cNvSpPr txBox="1"/>
      </xdr:nvSpPr>
      <xdr:spPr>
        <a:xfrm>
          <a:off x="18389111" y="124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繰出金の住民一人当たりコストが高い。これは公共下水道事業において、多額の初期投資を行った結果であり、その分の公債費相当の繰出金が多額になっていることが要因と考えられるが、令和元年度に消費税率改定に係る料金改定を行い、今後は建設事業の抑制に努める。また、近年は保険給付費の伸びにより、介護保険特別会計繰出金が増加傾向にあるため、予防事業や保険事業の充実に努め、繰出金の減少を目指す。貸付金が類似団体平均を大きく上回っているのは、町内の工業団地へ立地した企業への産業立地促進資金貸付金があるのが主な要因となっている。物件費の増の大きな要因は、ふるさと納税関連の委託料や資材代が年々増加しているためである。また、本町では、寄付金の全額を基金に積み立てているため、類似団体よりも高くなっていると考えられる。人件費に関して、ラスパイレス指数については、類似団体平均を上回っているものの、住民一人あたりコストは類似団体平均を下回っている。これは、職員数削減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人当たりの職員数が少ないのが主な要因である。なお、普通建設事業費（うち更新整備）については、令和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年度に新庁舎整備に係る工事が本格化したことにより類似団体中最も高くなっているが、財政措置のある地方債の活用などにより財政的な負担軽減に努めている。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
17,449
52.45
13,459,625
13,099,737
350,267
4,996,029
8,318,512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xdr:rowOff>
    </xdr:from>
    <xdr:to>
      <xdr:col>24</xdr:col>
      <xdr:colOff>63500</xdr:colOff>
      <xdr:row>34</xdr:row>
      <xdr:rowOff>143510</xdr:rowOff>
    </xdr:to>
    <xdr:cxnSp macro="">
      <xdr:nvCxnSpPr>
        <xdr:cNvPr id="61" name="直線コネクタ 60"/>
        <xdr:cNvCxnSpPr/>
      </xdr:nvCxnSpPr>
      <xdr:spPr>
        <a:xfrm flipV="1">
          <a:off x="3797300" y="5834126"/>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40640</xdr:rowOff>
    </xdr:from>
    <xdr:to>
      <xdr:col>19</xdr:col>
      <xdr:colOff>177800</xdr:colOff>
      <xdr:row>34</xdr:row>
      <xdr:rowOff>143510</xdr:rowOff>
    </xdr:to>
    <xdr:cxnSp macro="">
      <xdr:nvCxnSpPr>
        <xdr:cNvPr id="64" name="直線コネクタ 63"/>
        <xdr:cNvCxnSpPr/>
      </xdr:nvCxnSpPr>
      <xdr:spPr>
        <a:xfrm>
          <a:off x="2908300" y="58699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40640</xdr:rowOff>
    </xdr:from>
    <xdr:to>
      <xdr:col>15</xdr:col>
      <xdr:colOff>50800</xdr:colOff>
      <xdr:row>34</xdr:row>
      <xdr:rowOff>103124</xdr:rowOff>
    </xdr:to>
    <xdr:cxnSp macro="">
      <xdr:nvCxnSpPr>
        <xdr:cNvPr id="67" name="直線コネクタ 66"/>
        <xdr:cNvCxnSpPr/>
      </xdr:nvCxnSpPr>
      <xdr:spPr>
        <a:xfrm flipV="1">
          <a:off x="2019300" y="586994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103124</xdr:rowOff>
    </xdr:from>
    <xdr:to>
      <xdr:col>10</xdr:col>
      <xdr:colOff>114300</xdr:colOff>
      <xdr:row>34</xdr:row>
      <xdr:rowOff>115697</xdr:rowOff>
    </xdr:to>
    <xdr:cxnSp macro="">
      <xdr:nvCxnSpPr>
        <xdr:cNvPr id="70" name="直線コネクタ 69"/>
        <xdr:cNvCxnSpPr/>
      </xdr:nvCxnSpPr>
      <xdr:spPr>
        <a:xfrm flipV="1">
          <a:off x="1130300" y="593242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125476</xdr:rowOff>
    </xdr:from>
    <xdr:to>
      <xdr:col>24</xdr:col>
      <xdr:colOff>114300</xdr:colOff>
      <xdr:row>34</xdr:row>
      <xdr:rowOff>55626</xdr:rowOff>
    </xdr:to>
    <xdr:sp macro="" textlink="">
      <xdr:nvSpPr>
        <xdr:cNvPr id="80" name="楕円 79"/>
        <xdr:cNvSpPr/>
      </xdr:nvSpPr>
      <xdr:spPr>
        <a:xfrm>
          <a:off x="45847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148353</xdr:rowOff>
    </xdr:from>
    <xdr:ext cx="469744" cy="259045"/>
    <xdr:sp macro="" textlink="">
      <xdr:nvSpPr>
        <xdr:cNvPr id="81" name="議会費該当値テキスト"/>
        <xdr:cNvSpPr txBox="1"/>
      </xdr:nvSpPr>
      <xdr:spPr>
        <a:xfrm>
          <a:off x="4686300"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92710</xdr:rowOff>
    </xdr:from>
    <xdr:to>
      <xdr:col>20</xdr:col>
      <xdr:colOff>38100</xdr:colOff>
      <xdr:row>35</xdr:row>
      <xdr:rowOff>22860</xdr:rowOff>
    </xdr:to>
    <xdr:sp macro="" textlink="">
      <xdr:nvSpPr>
        <xdr:cNvPr id="82" name="楕円 81"/>
        <xdr:cNvSpPr/>
      </xdr:nvSpPr>
      <xdr:spPr>
        <a:xfrm>
          <a:off x="3746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39387</xdr:rowOff>
    </xdr:from>
    <xdr:ext cx="469744" cy="259045"/>
    <xdr:sp macro="" textlink="">
      <xdr:nvSpPr>
        <xdr:cNvPr id="83" name="テキスト ボックス 82"/>
        <xdr:cNvSpPr txBox="1"/>
      </xdr:nvSpPr>
      <xdr:spPr>
        <a:xfrm>
          <a:off x="3562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161290</xdr:rowOff>
    </xdr:from>
    <xdr:to>
      <xdr:col>15</xdr:col>
      <xdr:colOff>101600</xdr:colOff>
      <xdr:row>34</xdr:row>
      <xdr:rowOff>91440</xdr:rowOff>
    </xdr:to>
    <xdr:sp macro="" textlink="">
      <xdr:nvSpPr>
        <xdr:cNvPr id="84" name="楕円 83"/>
        <xdr:cNvSpPr/>
      </xdr:nvSpPr>
      <xdr:spPr>
        <a:xfrm>
          <a:off x="2857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107967</xdr:rowOff>
    </xdr:from>
    <xdr:ext cx="469744" cy="259045"/>
    <xdr:sp macro="" textlink="">
      <xdr:nvSpPr>
        <xdr:cNvPr id="85" name="テキスト ボックス 84"/>
        <xdr:cNvSpPr txBox="1"/>
      </xdr:nvSpPr>
      <xdr:spPr>
        <a:xfrm>
          <a:off x="2673428"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52324</xdr:rowOff>
    </xdr:from>
    <xdr:to>
      <xdr:col>10</xdr:col>
      <xdr:colOff>165100</xdr:colOff>
      <xdr:row>34</xdr:row>
      <xdr:rowOff>153924</xdr:rowOff>
    </xdr:to>
    <xdr:sp macro="" textlink="">
      <xdr:nvSpPr>
        <xdr:cNvPr id="86" name="楕円 85"/>
        <xdr:cNvSpPr/>
      </xdr:nvSpPr>
      <xdr:spPr>
        <a:xfrm>
          <a:off x="1968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170451</xdr:rowOff>
    </xdr:from>
    <xdr:ext cx="469744" cy="259045"/>
    <xdr:sp macro="" textlink="">
      <xdr:nvSpPr>
        <xdr:cNvPr id="87" name="テキスト ボックス 86"/>
        <xdr:cNvSpPr txBox="1"/>
      </xdr:nvSpPr>
      <xdr:spPr>
        <a:xfrm>
          <a:off x="1784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64897</xdr:rowOff>
    </xdr:from>
    <xdr:to>
      <xdr:col>6</xdr:col>
      <xdr:colOff>38100</xdr:colOff>
      <xdr:row>34</xdr:row>
      <xdr:rowOff>166497</xdr:rowOff>
    </xdr:to>
    <xdr:sp macro="" textlink="">
      <xdr:nvSpPr>
        <xdr:cNvPr id="88" name="楕円 87"/>
        <xdr:cNvSpPr/>
      </xdr:nvSpPr>
      <xdr:spPr>
        <a:xfrm>
          <a:off x="1079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11574</xdr:rowOff>
    </xdr:from>
    <xdr:ext cx="469744" cy="259045"/>
    <xdr:sp macro="" textlink="">
      <xdr:nvSpPr>
        <xdr:cNvPr id="89" name="テキスト ボックス 88"/>
        <xdr:cNvSpPr txBox="1"/>
      </xdr:nvSpPr>
      <xdr:spPr>
        <a:xfrm>
          <a:off x="895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67901</xdr:rowOff>
    </xdr:from>
    <xdr:to>
      <xdr:col>24</xdr:col>
      <xdr:colOff>63500</xdr:colOff>
      <xdr:row>50</xdr:row>
      <xdr:rowOff>140989</xdr:rowOff>
    </xdr:to>
    <xdr:cxnSp macro="">
      <xdr:nvCxnSpPr>
        <xdr:cNvPr id="116" name="直線コネクタ 115"/>
        <xdr:cNvCxnSpPr/>
      </xdr:nvCxnSpPr>
      <xdr:spPr>
        <a:xfrm>
          <a:off x="3797300" y="8640401"/>
          <a:ext cx="838200" cy="7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67901</xdr:rowOff>
    </xdr:from>
    <xdr:to>
      <xdr:col>19</xdr:col>
      <xdr:colOff>177800</xdr:colOff>
      <xdr:row>55</xdr:row>
      <xdr:rowOff>11712</xdr:rowOff>
    </xdr:to>
    <xdr:cxnSp macro="">
      <xdr:nvCxnSpPr>
        <xdr:cNvPr id="119" name="直線コネクタ 118"/>
        <xdr:cNvCxnSpPr/>
      </xdr:nvCxnSpPr>
      <xdr:spPr>
        <a:xfrm flipV="1">
          <a:off x="2908300" y="8640401"/>
          <a:ext cx="889000" cy="8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36949</xdr:rowOff>
    </xdr:from>
    <xdr:to>
      <xdr:col>15</xdr:col>
      <xdr:colOff>50800</xdr:colOff>
      <xdr:row>55</xdr:row>
      <xdr:rowOff>11712</xdr:rowOff>
    </xdr:to>
    <xdr:cxnSp macro="">
      <xdr:nvCxnSpPr>
        <xdr:cNvPr id="122" name="直線コネクタ 121"/>
        <xdr:cNvCxnSpPr/>
      </xdr:nvCxnSpPr>
      <xdr:spPr>
        <a:xfrm>
          <a:off x="2019300" y="9123799"/>
          <a:ext cx="889000" cy="3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104963</xdr:rowOff>
    </xdr:from>
    <xdr:ext cx="534377" cy="259045"/>
    <xdr:sp macro="" textlink="">
      <xdr:nvSpPr>
        <xdr:cNvPr id="124" name="テキスト ボックス 123"/>
        <xdr:cNvSpPr txBox="1"/>
      </xdr:nvSpPr>
      <xdr:spPr>
        <a:xfrm>
          <a:off x="2641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36949</xdr:rowOff>
    </xdr:from>
    <xdr:to>
      <xdr:col>10</xdr:col>
      <xdr:colOff>114300</xdr:colOff>
      <xdr:row>53</xdr:row>
      <xdr:rowOff>122290</xdr:rowOff>
    </xdr:to>
    <xdr:cxnSp macro="">
      <xdr:nvCxnSpPr>
        <xdr:cNvPr id="125" name="直線コネクタ 124"/>
        <xdr:cNvCxnSpPr/>
      </xdr:nvCxnSpPr>
      <xdr:spPr>
        <a:xfrm flipV="1">
          <a:off x="1130300" y="9123799"/>
          <a:ext cx="889000" cy="8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56597</xdr:rowOff>
    </xdr:from>
    <xdr:ext cx="599010" cy="259045"/>
    <xdr:sp macro="" textlink="">
      <xdr:nvSpPr>
        <xdr:cNvPr id="127" name="テキスト ボックス 126"/>
        <xdr:cNvSpPr txBox="1"/>
      </xdr:nvSpPr>
      <xdr:spPr>
        <a:xfrm>
          <a:off x="1719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102326</xdr:rowOff>
    </xdr:from>
    <xdr:ext cx="534377" cy="259045"/>
    <xdr:sp macro="" textlink="">
      <xdr:nvSpPr>
        <xdr:cNvPr id="129" name="テキスト ボックス 128"/>
        <xdr:cNvSpPr txBox="1"/>
      </xdr:nvSpPr>
      <xdr:spPr>
        <a:xfrm>
          <a:off x="863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90189</xdr:rowOff>
    </xdr:from>
    <xdr:to>
      <xdr:col>24</xdr:col>
      <xdr:colOff>114300</xdr:colOff>
      <xdr:row>51</xdr:row>
      <xdr:rowOff>20339</xdr:rowOff>
    </xdr:to>
    <xdr:sp macro="" textlink="">
      <xdr:nvSpPr>
        <xdr:cNvPr id="135" name="楕円 134"/>
        <xdr:cNvSpPr/>
      </xdr:nvSpPr>
      <xdr:spPr>
        <a:xfrm>
          <a:off x="4584700" y="86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43216</xdr:rowOff>
    </xdr:from>
    <xdr:ext cx="599010" cy="259045"/>
    <xdr:sp macro="" textlink="">
      <xdr:nvSpPr>
        <xdr:cNvPr id="136" name="総務費該当値テキスト"/>
        <xdr:cNvSpPr txBox="1"/>
      </xdr:nvSpPr>
      <xdr:spPr>
        <a:xfrm>
          <a:off x="4686300" y="861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17101</xdr:rowOff>
    </xdr:from>
    <xdr:to>
      <xdr:col>20</xdr:col>
      <xdr:colOff>38100</xdr:colOff>
      <xdr:row>50</xdr:row>
      <xdr:rowOff>118701</xdr:rowOff>
    </xdr:to>
    <xdr:sp macro="" textlink="">
      <xdr:nvSpPr>
        <xdr:cNvPr id="137" name="楕円 136"/>
        <xdr:cNvSpPr/>
      </xdr:nvSpPr>
      <xdr:spPr>
        <a:xfrm>
          <a:off x="3746500" y="85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135228</xdr:rowOff>
    </xdr:from>
    <xdr:ext cx="599010" cy="259045"/>
    <xdr:sp macro="" textlink="">
      <xdr:nvSpPr>
        <xdr:cNvPr id="138" name="テキスト ボックス 137"/>
        <xdr:cNvSpPr txBox="1"/>
      </xdr:nvSpPr>
      <xdr:spPr>
        <a:xfrm>
          <a:off x="3497795" y="83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132362</xdr:rowOff>
    </xdr:from>
    <xdr:to>
      <xdr:col>15</xdr:col>
      <xdr:colOff>101600</xdr:colOff>
      <xdr:row>55</xdr:row>
      <xdr:rowOff>62512</xdr:rowOff>
    </xdr:to>
    <xdr:sp macro="" textlink="">
      <xdr:nvSpPr>
        <xdr:cNvPr id="139" name="楕円 138"/>
        <xdr:cNvSpPr/>
      </xdr:nvSpPr>
      <xdr:spPr>
        <a:xfrm>
          <a:off x="2857500" y="93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79039</xdr:rowOff>
    </xdr:from>
    <xdr:ext cx="599010" cy="259045"/>
    <xdr:sp macro="" textlink="">
      <xdr:nvSpPr>
        <xdr:cNvPr id="140" name="テキスト ボックス 139"/>
        <xdr:cNvSpPr txBox="1"/>
      </xdr:nvSpPr>
      <xdr:spPr>
        <a:xfrm>
          <a:off x="2608795" y="916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157599</xdr:rowOff>
    </xdr:from>
    <xdr:to>
      <xdr:col>10</xdr:col>
      <xdr:colOff>165100</xdr:colOff>
      <xdr:row>53</xdr:row>
      <xdr:rowOff>87749</xdr:rowOff>
    </xdr:to>
    <xdr:sp macro="" textlink="">
      <xdr:nvSpPr>
        <xdr:cNvPr id="141" name="楕円 140"/>
        <xdr:cNvSpPr/>
      </xdr:nvSpPr>
      <xdr:spPr>
        <a:xfrm>
          <a:off x="1968500" y="90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104276</xdr:rowOff>
    </xdr:from>
    <xdr:ext cx="599010" cy="259045"/>
    <xdr:sp macro="" textlink="">
      <xdr:nvSpPr>
        <xdr:cNvPr id="142" name="テキスト ボックス 141"/>
        <xdr:cNvSpPr txBox="1"/>
      </xdr:nvSpPr>
      <xdr:spPr>
        <a:xfrm>
          <a:off x="1719795" y="88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71490</xdr:rowOff>
    </xdr:from>
    <xdr:to>
      <xdr:col>6</xdr:col>
      <xdr:colOff>38100</xdr:colOff>
      <xdr:row>54</xdr:row>
      <xdr:rowOff>1640</xdr:rowOff>
    </xdr:to>
    <xdr:sp macro="" textlink="">
      <xdr:nvSpPr>
        <xdr:cNvPr id="143" name="楕円 142"/>
        <xdr:cNvSpPr/>
      </xdr:nvSpPr>
      <xdr:spPr>
        <a:xfrm>
          <a:off x="1079500" y="91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18167</xdr:rowOff>
    </xdr:from>
    <xdr:ext cx="599010" cy="259045"/>
    <xdr:sp macro="" textlink="">
      <xdr:nvSpPr>
        <xdr:cNvPr id="144" name="テキスト ボックス 143"/>
        <xdr:cNvSpPr txBox="1"/>
      </xdr:nvSpPr>
      <xdr:spPr>
        <a:xfrm>
          <a:off x="830795" y="893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169418</xdr:rowOff>
    </xdr:from>
    <xdr:to>
      <xdr:col>24</xdr:col>
      <xdr:colOff>62865</xdr:colOff>
      <xdr:row>76</xdr:row>
      <xdr:rowOff>74898</xdr:rowOff>
    </xdr:to>
    <xdr:cxnSp macro="">
      <xdr:nvCxnSpPr>
        <xdr:cNvPr id="171" name="直線コネクタ 170"/>
        <xdr:cNvCxnSpPr/>
      </xdr:nvCxnSpPr>
      <xdr:spPr>
        <a:xfrm flipV="1">
          <a:off x="4633595" y="12170918"/>
          <a:ext cx="1270" cy="93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78725</xdr:rowOff>
    </xdr:from>
    <xdr:ext cx="599010" cy="259045"/>
    <xdr:sp macro="" textlink="">
      <xdr:nvSpPr>
        <xdr:cNvPr id="172" name="民生費最小値テキスト"/>
        <xdr:cNvSpPr txBox="1"/>
      </xdr:nvSpPr>
      <xdr:spPr>
        <a:xfrm>
          <a:off x="4686300" y="1310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74898</xdr:rowOff>
    </xdr:from>
    <xdr:to>
      <xdr:col>24</xdr:col>
      <xdr:colOff>152400</xdr:colOff>
      <xdr:row>76</xdr:row>
      <xdr:rowOff>74898</xdr:rowOff>
    </xdr:to>
    <xdr:cxnSp macro="">
      <xdr:nvCxnSpPr>
        <xdr:cNvPr id="173" name="直線コネクタ 172"/>
        <xdr:cNvCxnSpPr/>
      </xdr:nvCxnSpPr>
      <xdr:spPr>
        <a:xfrm>
          <a:off x="4546600" y="131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116095</xdr:rowOff>
    </xdr:from>
    <xdr:ext cx="599010" cy="259045"/>
    <xdr:sp macro="" textlink="">
      <xdr:nvSpPr>
        <xdr:cNvPr id="174" name="民生費最大値テキスト"/>
        <xdr:cNvSpPr txBox="1"/>
      </xdr:nvSpPr>
      <xdr:spPr>
        <a:xfrm>
          <a:off x="4686300" y="119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169418</xdr:rowOff>
    </xdr:from>
    <xdr:to>
      <xdr:col>24</xdr:col>
      <xdr:colOff>152400</xdr:colOff>
      <xdr:row>70</xdr:row>
      <xdr:rowOff>169418</xdr:rowOff>
    </xdr:to>
    <xdr:cxnSp macro="">
      <xdr:nvCxnSpPr>
        <xdr:cNvPr id="175" name="直線コネクタ 174"/>
        <xdr:cNvCxnSpPr/>
      </xdr:nvCxnSpPr>
      <xdr:spPr>
        <a:xfrm>
          <a:off x="4546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135890</xdr:rowOff>
    </xdr:from>
    <xdr:to>
      <xdr:col>24</xdr:col>
      <xdr:colOff>63500</xdr:colOff>
      <xdr:row>76</xdr:row>
      <xdr:rowOff>162016</xdr:rowOff>
    </xdr:to>
    <xdr:cxnSp macro="">
      <xdr:nvCxnSpPr>
        <xdr:cNvPr id="176" name="直線コネクタ 175"/>
        <xdr:cNvCxnSpPr/>
      </xdr:nvCxnSpPr>
      <xdr:spPr>
        <a:xfrm flipV="1">
          <a:off x="3797300" y="12994640"/>
          <a:ext cx="8382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145435</xdr:rowOff>
    </xdr:from>
    <xdr:ext cx="599010" cy="259045"/>
    <xdr:sp macro="" textlink="">
      <xdr:nvSpPr>
        <xdr:cNvPr id="177" name="民生費平均値テキスト"/>
        <xdr:cNvSpPr txBox="1"/>
      </xdr:nvSpPr>
      <xdr:spPr>
        <a:xfrm>
          <a:off x="4686300" y="12489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122558</xdr:rowOff>
    </xdr:from>
    <xdr:to>
      <xdr:col>24</xdr:col>
      <xdr:colOff>114300</xdr:colOff>
      <xdr:row>74</xdr:row>
      <xdr:rowOff>52708</xdr:rowOff>
    </xdr:to>
    <xdr:sp macro="" textlink="">
      <xdr:nvSpPr>
        <xdr:cNvPr id="178" name="フローチャート: 判断 177"/>
        <xdr:cNvSpPr/>
      </xdr:nvSpPr>
      <xdr:spPr>
        <a:xfrm>
          <a:off x="4584700" y="1263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162016</xdr:rowOff>
    </xdr:from>
    <xdr:to>
      <xdr:col>19</xdr:col>
      <xdr:colOff>177800</xdr:colOff>
      <xdr:row>77</xdr:row>
      <xdr:rowOff>130882</xdr:rowOff>
    </xdr:to>
    <xdr:cxnSp macro="">
      <xdr:nvCxnSpPr>
        <xdr:cNvPr id="179" name="直線コネクタ 178"/>
        <xdr:cNvCxnSpPr/>
      </xdr:nvCxnSpPr>
      <xdr:spPr>
        <a:xfrm flipV="1">
          <a:off x="2908300" y="13192216"/>
          <a:ext cx="889000" cy="1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112805</xdr:rowOff>
    </xdr:from>
    <xdr:to>
      <xdr:col>20</xdr:col>
      <xdr:colOff>38100</xdr:colOff>
      <xdr:row>76</xdr:row>
      <xdr:rowOff>42956</xdr:rowOff>
    </xdr:to>
    <xdr:sp macro="" textlink="">
      <xdr:nvSpPr>
        <xdr:cNvPr id="180" name="フローチャート: 判断 179"/>
        <xdr:cNvSpPr/>
      </xdr:nvSpPr>
      <xdr:spPr>
        <a:xfrm>
          <a:off x="3746500" y="129715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59482</xdr:rowOff>
    </xdr:from>
    <xdr:ext cx="599010" cy="259045"/>
    <xdr:sp macro="" textlink="">
      <xdr:nvSpPr>
        <xdr:cNvPr id="181" name="テキスト ボックス 180"/>
        <xdr:cNvSpPr txBox="1"/>
      </xdr:nvSpPr>
      <xdr:spPr>
        <a:xfrm>
          <a:off x="3497795" y="1274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130882</xdr:rowOff>
    </xdr:from>
    <xdr:to>
      <xdr:col>15</xdr:col>
      <xdr:colOff>50800</xdr:colOff>
      <xdr:row>78</xdr:row>
      <xdr:rowOff>33336</xdr:rowOff>
    </xdr:to>
    <xdr:cxnSp macro="">
      <xdr:nvCxnSpPr>
        <xdr:cNvPr id="182" name="直線コネクタ 181"/>
        <xdr:cNvCxnSpPr/>
      </xdr:nvCxnSpPr>
      <xdr:spPr>
        <a:xfrm flipV="1">
          <a:off x="2019300" y="13332532"/>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166689</xdr:rowOff>
    </xdr:from>
    <xdr:to>
      <xdr:col>15</xdr:col>
      <xdr:colOff>101600</xdr:colOff>
      <xdr:row>76</xdr:row>
      <xdr:rowOff>96839</xdr:rowOff>
    </xdr:to>
    <xdr:sp macro="" textlink="">
      <xdr:nvSpPr>
        <xdr:cNvPr id="183" name="フローチャート: 判断 182"/>
        <xdr:cNvSpPr/>
      </xdr:nvSpPr>
      <xdr:spPr>
        <a:xfrm>
          <a:off x="28575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113366</xdr:rowOff>
    </xdr:from>
    <xdr:ext cx="599010" cy="259045"/>
    <xdr:sp macro="" textlink="">
      <xdr:nvSpPr>
        <xdr:cNvPr id="184" name="テキスト ボックス 183"/>
        <xdr:cNvSpPr txBox="1"/>
      </xdr:nvSpPr>
      <xdr:spPr>
        <a:xfrm>
          <a:off x="2608795" y="128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17518</xdr:rowOff>
    </xdr:from>
    <xdr:to>
      <xdr:col>10</xdr:col>
      <xdr:colOff>114300</xdr:colOff>
      <xdr:row>78</xdr:row>
      <xdr:rowOff>33336</xdr:rowOff>
    </xdr:to>
    <xdr:cxnSp macro="">
      <xdr:nvCxnSpPr>
        <xdr:cNvPr id="185" name="直線コネクタ 184"/>
        <xdr:cNvCxnSpPr/>
      </xdr:nvCxnSpPr>
      <xdr:spPr>
        <a:xfrm>
          <a:off x="1130300" y="13390618"/>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73039</xdr:rowOff>
    </xdr:from>
    <xdr:to>
      <xdr:col>10</xdr:col>
      <xdr:colOff>165100</xdr:colOff>
      <xdr:row>77</xdr:row>
      <xdr:rowOff>3189</xdr:rowOff>
    </xdr:to>
    <xdr:sp macro="" textlink="">
      <xdr:nvSpPr>
        <xdr:cNvPr id="186" name="フローチャート: 判断 185"/>
        <xdr:cNvSpPr/>
      </xdr:nvSpPr>
      <xdr:spPr>
        <a:xfrm>
          <a:off x="1968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19717</xdr:rowOff>
    </xdr:from>
    <xdr:ext cx="599010" cy="259045"/>
    <xdr:sp macro="" textlink="">
      <xdr:nvSpPr>
        <xdr:cNvPr id="187" name="テキスト ボックス 186"/>
        <xdr:cNvSpPr txBox="1"/>
      </xdr:nvSpPr>
      <xdr:spPr>
        <a:xfrm>
          <a:off x="1719795" y="128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72081</xdr:rowOff>
    </xdr:from>
    <xdr:to>
      <xdr:col>6</xdr:col>
      <xdr:colOff>38100</xdr:colOff>
      <xdr:row>77</xdr:row>
      <xdr:rowOff>2231</xdr:rowOff>
    </xdr:to>
    <xdr:sp macro="" textlink="">
      <xdr:nvSpPr>
        <xdr:cNvPr id="188" name="フローチャート: 判断 187"/>
        <xdr:cNvSpPr/>
      </xdr:nvSpPr>
      <xdr:spPr>
        <a:xfrm>
          <a:off x="1079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18759</xdr:rowOff>
    </xdr:from>
    <xdr:ext cx="599010" cy="259045"/>
    <xdr:sp macro="" textlink="">
      <xdr:nvSpPr>
        <xdr:cNvPr id="189" name="テキスト ボックス 188"/>
        <xdr:cNvSpPr txBox="1"/>
      </xdr:nvSpPr>
      <xdr:spPr>
        <a:xfrm>
          <a:off x="830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85090</xdr:rowOff>
    </xdr:from>
    <xdr:to>
      <xdr:col>24</xdr:col>
      <xdr:colOff>114300</xdr:colOff>
      <xdr:row>76</xdr:row>
      <xdr:rowOff>15239</xdr:rowOff>
    </xdr:to>
    <xdr:sp macro="" textlink="">
      <xdr:nvSpPr>
        <xdr:cNvPr id="195" name="楕円 194"/>
        <xdr:cNvSpPr/>
      </xdr:nvSpPr>
      <xdr:spPr>
        <a:xfrm>
          <a:off x="4584700" y="12943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xdr:rowOff>
    </xdr:from>
    <xdr:ext cx="599010" cy="259045"/>
    <xdr:sp macro="" textlink="">
      <xdr:nvSpPr>
        <xdr:cNvPr id="196" name="民生費該当値テキスト"/>
        <xdr:cNvSpPr txBox="1"/>
      </xdr:nvSpPr>
      <xdr:spPr>
        <a:xfrm>
          <a:off x="4686300" y="128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111216</xdr:rowOff>
    </xdr:from>
    <xdr:to>
      <xdr:col>20</xdr:col>
      <xdr:colOff>38100</xdr:colOff>
      <xdr:row>77</xdr:row>
      <xdr:rowOff>41366</xdr:rowOff>
    </xdr:to>
    <xdr:sp macro="" textlink="">
      <xdr:nvSpPr>
        <xdr:cNvPr id="197" name="楕円 196"/>
        <xdr:cNvSpPr/>
      </xdr:nvSpPr>
      <xdr:spPr>
        <a:xfrm>
          <a:off x="3746500" y="131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32493</xdr:rowOff>
    </xdr:from>
    <xdr:ext cx="599010" cy="259045"/>
    <xdr:sp macro="" textlink="">
      <xdr:nvSpPr>
        <xdr:cNvPr id="198" name="テキスト ボックス 197"/>
        <xdr:cNvSpPr txBox="1"/>
      </xdr:nvSpPr>
      <xdr:spPr>
        <a:xfrm>
          <a:off x="3497795" y="1323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80082</xdr:rowOff>
    </xdr:from>
    <xdr:to>
      <xdr:col>15</xdr:col>
      <xdr:colOff>101600</xdr:colOff>
      <xdr:row>78</xdr:row>
      <xdr:rowOff>10232</xdr:rowOff>
    </xdr:to>
    <xdr:sp macro="" textlink="">
      <xdr:nvSpPr>
        <xdr:cNvPr id="199" name="楕円 198"/>
        <xdr:cNvSpPr/>
      </xdr:nvSpPr>
      <xdr:spPr>
        <a:xfrm>
          <a:off x="2857500" y="13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1359</xdr:rowOff>
    </xdr:from>
    <xdr:ext cx="599010" cy="259045"/>
    <xdr:sp macro="" textlink="">
      <xdr:nvSpPr>
        <xdr:cNvPr id="200" name="テキスト ボックス 199"/>
        <xdr:cNvSpPr txBox="1"/>
      </xdr:nvSpPr>
      <xdr:spPr>
        <a:xfrm>
          <a:off x="2608795" y="1337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153986</xdr:rowOff>
    </xdr:from>
    <xdr:to>
      <xdr:col>10</xdr:col>
      <xdr:colOff>165100</xdr:colOff>
      <xdr:row>78</xdr:row>
      <xdr:rowOff>84136</xdr:rowOff>
    </xdr:to>
    <xdr:sp macro="" textlink="">
      <xdr:nvSpPr>
        <xdr:cNvPr id="201" name="楕円 200"/>
        <xdr:cNvSpPr/>
      </xdr:nvSpPr>
      <xdr:spPr>
        <a:xfrm>
          <a:off x="1968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75263</xdr:rowOff>
    </xdr:from>
    <xdr:ext cx="599010" cy="259045"/>
    <xdr:sp macro="" textlink="">
      <xdr:nvSpPr>
        <xdr:cNvPr id="202" name="テキスト ボックス 201"/>
        <xdr:cNvSpPr txBox="1"/>
      </xdr:nvSpPr>
      <xdr:spPr>
        <a:xfrm>
          <a:off x="1719795" y="1344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138168</xdr:rowOff>
    </xdr:from>
    <xdr:to>
      <xdr:col>6</xdr:col>
      <xdr:colOff>38100</xdr:colOff>
      <xdr:row>78</xdr:row>
      <xdr:rowOff>68318</xdr:rowOff>
    </xdr:to>
    <xdr:sp macro="" textlink="">
      <xdr:nvSpPr>
        <xdr:cNvPr id="203" name="楕円 202"/>
        <xdr:cNvSpPr/>
      </xdr:nvSpPr>
      <xdr:spPr>
        <a:xfrm>
          <a:off x="1079500" y="133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59445</xdr:rowOff>
    </xdr:from>
    <xdr:ext cx="599010" cy="259045"/>
    <xdr:sp macro="" textlink="">
      <xdr:nvSpPr>
        <xdr:cNvPr id="204" name="テキスト ボックス 203"/>
        <xdr:cNvSpPr txBox="1"/>
      </xdr:nvSpPr>
      <xdr:spPr>
        <a:xfrm>
          <a:off x="830795" y="1343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169875</xdr:rowOff>
    </xdr:from>
    <xdr:to>
      <xdr:col>24</xdr:col>
      <xdr:colOff>63500</xdr:colOff>
      <xdr:row>99</xdr:row>
      <xdr:rowOff>118799</xdr:rowOff>
    </xdr:to>
    <xdr:cxnSp macro="">
      <xdr:nvCxnSpPr>
        <xdr:cNvPr id="236" name="直線コネクタ 235"/>
        <xdr:cNvCxnSpPr/>
      </xdr:nvCxnSpPr>
      <xdr:spPr>
        <a:xfrm flipV="1">
          <a:off x="3797300" y="16971975"/>
          <a:ext cx="8382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118799</xdr:rowOff>
    </xdr:from>
    <xdr:to>
      <xdr:col>19</xdr:col>
      <xdr:colOff>177800</xdr:colOff>
      <xdr:row>99</xdr:row>
      <xdr:rowOff>140320</xdr:rowOff>
    </xdr:to>
    <xdr:cxnSp macro="">
      <xdr:nvCxnSpPr>
        <xdr:cNvPr id="239" name="直線コネクタ 238"/>
        <xdr:cNvCxnSpPr/>
      </xdr:nvCxnSpPr>
      <xdr:spPr>
        <a:xfrm flipV="1">
          <a:off x="2908300" y="17092349"/>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129772</xdr:rowOff>
    </xdr:from>
    <xdr:to>
      <xdr:col>15</xdr:col>
      <xdr:colOff>50800</xdr:colOff>
      <xdr:row>99</xdr:row>
      <xdr:rowOff>140320</xdr:rowOff>
    </xdr:to>
    <xdr:cxnSp macro="">
      <xdr:nvCxnSpPr>
        <xdr:cNvPr id="242" name="直線コネクタ 241"/>
        <xdr:cNvCxnSpPr/>
      </xdr:nvCxnSpPr>
      <xdr:spPr>
        <a:xfrm>
          <a:off x="2019300" y="17103322"/>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129772</xdr:rowOff>
    </xdr:from>
    <xdr:to>
      <xdr:col>10</xdr:col>
      <xdr:colOff>114300</xdr:colOff>
      <xdr:row>99</xdr:row>
      <xdr:rowOff>142672</xdr:rowOff>
    </xdr:to>
    <xdr:cxnSp macro="">
      <xdr:nvCxnSpPr>
        <xdr:cNvPr id="245" name="直線コネクタ 244"/>
        <xdr:cNvCxnSpPr/>
      </xdr:nvCxnSpPr>
      <xdr:spPr>
        <a:xfrm flipV="1">
          <a:off x="1130300" y="17103322"/>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7" name="テキスト ボックス 246"/>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119075</xdr:rowOff>
    </xdr:from>
    <xdr:to>
      <xdr:col>24</xdr:col>
      <xdr:colOff>114300</xdr:colOff>
      <xdr:row>99</xdr:row>
      <xdr:rowOff>49225</xdr:rowOff>
    </xdr:to>
    <xdr:sp macro="" textlink="">
      <xdr:nvSpPr>
        <xdr:cNvPr id="255" name="楕円 254"/>
        <xdr:cNvSpPr/>
      </xdr:nvSpPr>
      <xdr:spPr>
        <a:xfrm>
          <a:off x="4584700" y="169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34002</xdr:rowOff>
    </xdr:from>
    <xdr:ext cx="534377" cy="259045"/>
    <xdr:sp macro="" textlink="">
      <xdr:nvSpPr>
        <xdr:cNvPr id="256" name="衛生費該当値テキスト"/>
        <xdr:cNvSpPr txBox="1"/>
      </xdr:nvSpPr>
      <xdr:spPr>
        <a:xfrm>
          <a:off x="4686300" y="1683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67999</xdr:rowOff>
    </xdr:from>
    <xdr:to>
      <xdr:col>20</xdr:col>
      <xdr:colOff>38100</xdr:colOff>
      <xdr:row>99</xdr:row>
      <xdr:rowOff>169599</xdr:rowOff>
    </xdr:to>
    <xdr:sp macro="" textlink="">
      <xdr:nvSpPr>
        <xdr:cNvPr id="257" name="楕円 256"/>
        <xdr:cNvSpPr/>
      </xdr:nvSpPr>
      <xdr:spPr>
        <a:xfrm>
          <a:off x="3746500" y="170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160726</xdr:rowOff>
    </xdr:from>
    <xdr:ext cx="534377" cy="259045"/>
    <xdr:sp macro="" textlink="">
      <xdr:nvSpPr>
        <xdr:cNvPr id="258" name="テキスト ボックス 257"/>
        <xdr:cNvSpPr txBox="1"/>
      </xdr:nvSpPr>
      <xdr:spPr>
        <a:xfrm>
          <a:off x="3530111" y="171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89520</xdr:rowOff>
    </xdr:from>
    <xdr:to>
      <xdr:col>15</xdr:col>
      <xdr:colOff>101600</xdr:colOff>
      <xdr:row>100</xdr:row>
      <xdr:rowOff>19670</xdr:rowOff>
    </xdr:to>
    <xdr:sp macro="" textlink="">
      <xdr:nvSpPr>
        <xdr:cNvPr id="259" name="楕円 258"/>
        <xdr:cNvSpPr/>
      </xdr:nvSpPr>
      <xdr:spPr>
        <a:xfrm>
          <a:off x="2857500" y="17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10797</xdr:rowOff>
    </xdr:from>
    <xdr:ext cx="534377" cy="259045"/>
    <xdr:sp macro="" textlink="">
      <xdr:nvSpPr>
        <xdr:cNvPr id="260" name="テキスト ボックス 259"/>
        <xdr:cNvSpPr txBox="1"/>
      </xdr:nvSpPr>
      <xdr:spPr>
        <a:xfrm>
          <a:off x="2641111" y="17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78972</xdr:rowOff>
    </xdr:from>
    <xdr:to>
      <xdr:col>10</xdr:col>
      <xdr:colOff>165100</xdr:colOff>
      <xdr:row>100</xdr:row>
      <xdr:rowOff>9122</xdr:rowOff>
    </xdr:to>
    <xdr:sp macro="" textlink="">
      <xdr:nvSpPr>
        <xdr:cNvPr id="261" name="楕円 260"/>
        <xdr:cNvSpPr/>
      </xdr:nvSpPr>
      <xdr:spPr>
        <a:xfrm>
          <a:off x="1968500" y="17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249</xdr:rowOff>
    </xdr:from>
    <xdr:ext cx="534377" cy="259045"/>
    <xdr:sp macro="" textlink="">
      <xdr:nvSpPr>
        <xdr:cNvPr id="262" name="テキスト ボックス 261"/>
        <xdr:cNvSpPr txBox="1"/>
      </xdr:nvSpPr>
      <xdr:spPr>
        <a:xfrm>
          <a:off x="1752111" y="171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91872</xdr:rowOff>
    </xdr:from>
    <xdr:to>
      <xdr:col>6</xdr:col>
      <xdr:colOff>38100</xdr:colOff>
      <xdr:row>100</xdr:row>
      <xdr:rowOff>22022</xdr:rowOff>
    </xdr:to>
    <xdr:sp macro="" textlink="">
      <xdr:nvSpPr>
        <xdr:cNvPr id="263" name="楕円 262"/>
        <xdr:cNvSpPr/>
      </xdr:nvSpPr>
      <xdr:spPr>
        <a:xfrm>
          <a:off x="1079500" y="170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13149</xdr:rowOff>
    </xdr:from>
    <xdr:ext cx="534377" cy="259045"/>
    <xdr:sp macro="" textlink="">
      <xdr:nvSpPr>
        <xdr:cNvPr id="264" name="テキスト ボックス 263"/>
        <xdr:cNvSpPr txBox="1"/>
      </xdr:nvSpPr>
      <xdr:spPr>
        <a:xfrm>
          <a:off x="863111" y="171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171323</xdr:rowOff>
    </xdr:from>
    <xdr:to>
      <xdr:col>55</xdr:col>
      <xdr:colOff>0</xdr:colOff>
      <xdr:row>38</xdr:row>
      <xdr:rowOff>34925</xdr:rowOff>
    </xdr:to>
    <xdr:cxnSp macro="">
      <xdr:nvCxnSpPr>
        <xdr:cNvPr id="293" name="直線コネクタ 292"/>
        <xdr:cNvCxnSpPr/>
      </xdr:nvCxnSpPr>
      <xdr:spPr>
        <a:xfrm>
          <a:off x="9639300" y="651497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167149</xdr:rowOff>
    </xdr:from>
    <xdr:ext cx="378565" cy="259045"/>
    <xdr:sp macro="" textlink="">
      <xdr:nvSpPr>
        <xdr:cNvPr id="294" name="労働費平均値テキスト"/>
        <xdr:cNvSpPr txBox="1"/>
      </xdr:nvSpPr>
      <xdr:spPr>
        <a:xfrm>
          <a:off x="10528300" y="6510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171323</xdr:rowOff>
    </xdr:from>
    <xdr:to>
      <xdr:col>50</xdr:col>
      <xdr:colOff>114300</xdr:colOff>
      <xdr:row>38</xdr:row>
      <xdr:rowOff>82931</xdr:rowOff>
    </xdr:to>
    <xdr:cxnSp macro="">
      <xdr:nvCxnSpPr>
        <xdr:cNvPr id="296" name="直線コネクタ 295"/>
        <xdr:cNvCxnSpPr/>
      </xdr:nvCxnSpPr>
      <xdr:spPr>
        <a:xfrm flipV="1">
          <a:off x="8750300" y="651497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298" name="テキスト ボックス 297"/>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74740</xdr:rowOff>
    </xdr:from>
    <xdr:to>
      <xdr:col>45</xdr:col>
      <xdr:colOff>177800</xdr:colOff>
      <xdr:row>38</xdr:row>
      <xdr:rowOff>82931</xdr:rowOff>
    </xdr:to>
    <xdr:cxnSp macro="">
      <xdr:nvCxnSpPr>
        <xdr:cNvPr id="299" name="直線コネクタ 298"/>
        <xdr:cNvCxnSpPr/>
      </xdr:nvCxnSpPr>
      <xdr:spPr>
        <a:xfrm>
          <a:off x="7861300" y="658984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16083</xdr:rowOff>
    </xdr:from>
    <xdr:ext cx="378565" cy="259045"/>
    <xdr:sp macro="" textlink="">
      <xdr:nvSpPr>
        <xdr:cNvPr id="301" name="テキスト ボックス 300"/>
        <xdr:cNvSpPr txBox="1"/>
      </xdr:nvSpPr>
      <xdr:spPr>
        <a:xfrm>
          <a:off x="8561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74740</xdr:rowOff>
    </xdr:from>
    <xdr:to>
      <xdr:col>41</xdr:col>
      <xdr:colOff>50800</xdr:colOff>
      <xdr:row>38</xdr:row>
      <xdr:rowOff>77216</xdr:rowOff>
    </xdr:to>
    <xdr:cxnSp macro="">
      <xdr:nvCxnSpPr>
        <xdr:cNvPr id="302" name="直線コネクタ 301"/>
        <xdr:cNvCxnSpPr/>
      </xdr:nvCxnSpPr>
      <xdr:spPr>
        <a:xfrm flipV="1">
          <a:off x="6972300" y="658984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10558</xdr:rowOff>
    </xdr:from>
    <xdr:ext cx="378565" cy="259045"/>
    <xdr:sp macro="" textlink="">
      <xdr:nvSpPr>
        <xdr:cNvPr id="304" name="テキスト ボックス 303"/>
        <xdr:cNvSpPr txBox="1"/>
      </xdr:nvSpPr>
      <xdr:spPr>
        <a:xfrm>
          <a:off x="7672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170197</xdr:rowOff>
    </xdr:from>
    <xdr:ext cx="378565" cy="259045"/>
    <xdr:sp macro="" textlink="">
      <xdr:nvSpPr>
        <xdr:cNvPr id="306" name="テキスト ボックス 305"/>
        <xdr:cNvSpPr txBox="1"/>
      </xdr:nvSpPr>
      <xdr:spPr>
        <a:xfrm>
          <a:off x="6783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312" name="楕円 311"/>
        <xdr:cNvSpPr/>
      </xdr:nvSpPr>
      <xdr:spPr>
        <a:xfrm>
          <a:off x="10426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7002</xdr:rowOff>
    </xdr:from>
    <xdr:ext cx="378565" cy="259045"/>
    <xdr:sp macro="" textlink="">
      <xdr:nvSpPr>
        <xdr:cNvPr id="313" name="労働費該当値テキスト"/>
        <xdr:cNvSpPr txBox="1"/>
      </xdr:nvSpPr>
      <xdr:spPr>
        <a:xfrm>
          <a:off x="10528300"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120523</xdr:rowOff>
    </xdr:from>
    <xdr:to>
      <xdr:col>50</xdr:col>
      <xdr:colOff>165100</xdr:colOff>
      <xdr:row>38</xdr:row>
      <xdr:rowOff>50673</xdr:rowOff>
    </xdr:to>
    <xdr:sp macro="" textlink="">
      <xdr:nvSpPr>
        <xdr:cNvPr id="314" name="楕円 313"/>
        <xdr:cNvSpPr/>
      </xdr:nvSpPr>
      <xdr:spPr>
        <a:xfrm>
          <a:off x="9588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67200</xdr:rowOff>
    </xdr:from>
    <xdr:ext cx="469744" cy="259045"/>
    <xdr:sp macro="" textlink="">
      <xdr:nvSpPr>
        <xdr:cNvPr id="315" name="テキスト ボックス 314"/>
        <xdr:cNvSpPr txBox="1"/>
      </xdr:nvSpPr>
      <xdr:spPr>
        <a:xfrm>
          <a:off x="9404428"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32131</xdr:rowOff>
    </xdr:from>
    <xdr:to>
      <xdr:col>46</xdr:col>
      <xdr:colOff>38100</xdr:colOff>
      <xdr:row>38</xdr:row>
      <xdr:rowOff>133731</xdr:rowOff>
    </xdr:to>
    <xdr:sp macro="" textlink="">
      <xdr:nvSpPr>
        <xdr:cNvPr id="316" name="楕円 315"/>
        <xdr:cNvSpPr/>
      </xdr:nvSpPr>
      <xdr:spPr>
        <a:xfrm>
          <a:off x="8699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150258</xdr:rowOff>
    </xdr:from>
    <xdr:ext cx="378565" cy="259045"/>
    <xdr:sp macro="" textlink="">
      <xdr:nvSpPr>
        <xdr:cNvPr id="317" name="テキスト ボックス 316"/>
        <xdr:cNvSpPr txBox="1"/>
      </xdr:nvSpPr>
      <xdr:spPr>
        <a:xfrm>
          <a:off x="8561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23940</xdr:rowOff>
    </xdr:from>
    <xdr:to>
      <xdr:col>41</xdr:col>
      <xdr:colOff>101600</xdr:colOff>
      <xdr:row>38</xdr:row>
      <xdr:rowOff>125540</xdr:rowOff>
    </xdr:to>
    <xdr:sp macro="" textlink="">
      <xdr:nvSpPr>
        <xdr:cNvPr id="318" name="楕円 317"/>
        <xdr:cNvSpPr/>
      </xdr:nvSpPr>
      <xdr:spPr>
        <a:xfrm>
          <a:off x="7810500" y="65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142067</xdr:rowOff>
    </xdr:from>
    <xdr:ext cx="378565" cy="259045"/>
    <xdr:sp macro="" textlink="">
      <xdr:nvSpPr>
        <xdr:cNvPr id="319" name="テキスト ボックス 318"/>
        <xdr:cNvSpPr txBox="1"/>
      </xdr:nvSpPr>
      <xdr:spPr>
        <a:xfrm>
          <a:off x="7672017" y="631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26416</xdr:rowOff>
    </xdr:from>
    <xdr:to>
      <xdr:col>36</xdr:col>
      <xdr:colOff>165100</xdr:colOff>
      <xdr:row>38</xdr:row>
      <xdr:rowOff>128016</xdr:rowOff>
    </xdr:to>
    <xdr:sp macro="" textlink="">
      <xdr:nvSpPr>
        <xdr:cNvPr id="320" name="楕円 319"/>
        <xdr:cNvSpPr/>
      </xdr:nvSpPr>
      <xdr:spPr>
        <a:xfrm>
          <a:off x="6921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144543</xdr:rowOff>
    </xdr:from>
    <xdr:ext cx="378565" cy="259045"/>
    <xdr:sp macro="" textlink="">
      <xdr:nvSpPr>
        <xdr:cNvPr id="321" name="テキスト ボックス 320"/>
        <xdr:cNvSpPr txBox="1"/>
      </xdr:nvSpPr>
      <xdr:spPr>
        <a:xfrm>
          <a:off x="6783017" y="63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31572</xdr:rowOff>
    </xdr:from>
    <xdr:to>
      <xdr:col>55</xdr:col>
      <xdr:colOff>0</xdr:colOff>
      <xdr:row>57</xdr:row>
      <xdr:rowOff>111941</xdr:rowOff>
    </xdr:to>
    <xdr:cxnSp macro="">
      <xdr:nvCxnSpPr>
        <xdr:cNvPr id="352" name="直線コネクタ 351"/>
        <xdr:cNvCxnSpPr/>
      </xdr:nvCxnSpPr>
      <xdr:spPr>
        <a:xfrm flipV="1">
          <a:off x="9639300" y="9632772"/>
          <a:ext cx="838200" cy="2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3" name="農林水産業費平均値テキスト"/>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111941</xdr:rowOff>
    </xdr:from>
    <xdr:to>
      <xdr:col>50</xdr:col>
      <xdr:colOff>114300</xdr:colOff>
      <xdr:row>57</xdr:row>
      <xdr:rowOff>165581</xdr:rowOff>
    </xdr:to>
    <xdr:cxnSp macro="">
      <xdr:nvCxnSpPr>
        <xdr:cNvPr id="355" name="直線コネクタ 354"/>
        <xdr:cNvCxnSpPr/>
      </xdr:nvCxnSpPr>
      <xdr:spPr>
        <a:xfrm flipV="1">
          <a:off x="8750300" y="9884591"/>
          <a:ext cx="889000" cy="5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7" name="テキスト ボックス 356"/>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165581</xdr:rowOff>
    </xdr:from>
    <xdr:to>
      <xdr:col>45</xdr:col>
      <xdr:colOff>177800</xdr:colOff>
      <xdr:row>57</xdr:row>
      <xdr:rowOff>169467</xdr:rowOff>
    </xdr:to>
    <xdr:cxnSp macro="">
      <xdr:nvCxnSpPr>
        <xdr:cNvPr id="358" name="直線コネクタ 357"/>
        <xdr:cNvCxnSpPr/>
      </xdr:nvCxnSpPr>
      <xdr:spPr>
        <a:xfrm flipV="1">
          <a:off x="7861300" y="993823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149971</xdr:rowOff>
    </xdr:from>
    <xdr:to>
      <xdr:col>41</xdr:col>
      <xdr:colOff>50800</xdr:colOff>
      <xdr:row>57</xdr:row>
      <xdr:rowOff>169467</xdr:rowOff>
    </xdr:to>
    <xdr:cxnSp macro="">
      <xdr:nvCxnSpPr>
        <xdr:cNvPr id="361" name="直線コネクタ 360"/>
        <xdr:cNvCxnSpPr/>
      </xdr:nvCxnSpPr>
      <xdr:spPr>
        <a:xfrm>
          <a:off x="6972300" y="9922621"/>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5" name="テキスト ボックス 364"/>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152222</xdr:rowOff>
    </xdr:from>
    <xdr:to>
      <xdr:col>55</xdr:col>
      <xdr:colOff>50800</xdr:colOff>
      <xdr:row>56</xdr:row>
      <xdr:rowOff>82372</xdr:rowOff>
    </xdr:to>
    <xdr:sp macro="" textlink="">
      <xdr:nvSpPr>
        <xdr:cNvPr id="371" name="楕円 370"/>
        <xdr:cNvSpPr/>
      </xdr:nvSpPr>
      <xdr:spPr>
        <a:xfrm>
          <a:off x="10426700" y="9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3649</xdr:rowOff>
    </xdr:from>
    <xdr:ext cx="534377" cy="259045"/>
    <xdr:sp macro="" textlink="">
      <xdr:nvSpPr>
        <xdr:cNvPr id="372" name="農林水産業費該当値テキスト"/>
        <xdr:cNvSpPr txBox="1"/>
      </xdr:nvSpPr>
      <xdr:spPr>
        <a:xfrm>
          <a:off x="10528300" y="94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61141</xdr:rowOff>
    </xdr:from>
    <xdr:to>
      <xdr:col>50</xdr:col>
      <xdr:colOff>165100</xdr:colOff>
      <xdr:row>57</xdr:row>
      <xdr:rowOff>162741</xdr:rowOff>
    </xdr:to>
    <xdr:sp macro="" textlink="">
      <xdr:nvSpPr>
        <xdr:cNvPr id="373" name="楕円 372"/>
        <xdr:cNvSpPr/>
      </xdr:nvSpPr>
      <xdr:spPr>
        <a:xfrm>
          <a:off x="9588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153868</xdr:rowOff>
    </xdr:from>
    <xdr:ext cx="534377" cy="259045"/>
    <xdr:sp macro="" textlink="">
      <xdr:nvSpPr>
        <xdr:cNvPr id="374" name="テキスト ボックス 373"/>
        <xdr:cNvSpPr txBox="1"/>
      </xdr:nvSpPr>
      <xdr:spPr>
        <a:xfrm>
          <a:off x="9372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114781</xdr:rowOff>
    </xdr:from>
    <xdr:to>
      <xdr:col>46</xdr:col>
      <xdr:colOff>38100</xdr:colOff>
      <xdr:row>58</xdr:row>
      <xdr:rowOff>44931</xdr:rowOff>
    </xdr:to>
    <xdr:sp macro="" textlink="">
      <xdr:nvSpPr>
        <xdr:cNvPr id="375" name="楕円 374"/>
        <xdr:cNvSpPr/>
      </xdr:nvSpPr>
      <xdr:spPr>
        <a:xfrm>
          <a:off x="8699500" y="9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36058</xdr:rowOff>
    </xdr:from>
    <xdr:ext cx="534377" cy="259045"/>
    <xdr:sp macro="" textlink="">
      <xdr:nvSpPr>
        <xdr:cNvPr id="376" name="テキスト ボックス 375"/>
        <xdr:cNvSpPr txBox="1"/>
      </xdr:nvSpPr>
      <xdr:spPr>
        <a:xfrm>
          <a:off x="8483111" y="99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118667</xdr:rowOff>
    </xdr:from>
    <xdr:to>
      <xdr:col>41</xdr:col>
      <xdr:colOff>101600</xdr:colOff>
      <xdr:row>58</xdr:row>
      <xdr:rowOff>48817</xdr:rowOff>
    </xdr:to>
    <xdr:sp macro="" textlink="">
      <xdr:nvSpPr>
        <xdr:cNvPr id="377" name="楕円 376"/>
        <xdr:cNvSpPr/>
      </xdr:nvSpPr>
      <xdr:spPr>
        <a:xfrm>
          <a:off x="7810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39944</xdr:rowOff>
    </xdr:from>
    <xdr:ext cx="534377" cy="259045"/>
    <xdr:sp macro="" textlink="">
      <xdr:nvSpPr>
        <xdr:cNvPr id="378" name="テキスト ボックス 377"/>
        <xdr:cNvSpPr txBox="1"/>
      </xdr:nvSpPr>
      <xdr:spPr>
        <a:xfrm>
          <a:off x="7594111" y="9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99171</xdr:rowOff>
    </xdr:from>
    <xdr:to>
      <xdr:col>36</xdr:col>
      <xdr:colOff>165100</xdr:colOff>
      <xdr:row>58</xdr:row>
      <xdr:rowOff>29321</xdr:rowOff>
    </xdr:to>
    <xdr:sp macro="" textlink="">
      <xdr:nvSpPr>
        <xdr:cNvPr id="379" name="楕円 378"/>
        <xdr:cNvSpPr/>
      </xdr:nvSpPr>
      <xdr:spPr>
        <a:xfrm>
          <a:off x="6921500" y="98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20448</xdr:rowOff>
    </xdr:from>
    <xdr:ext cx="534377" cy="259045"/>
    <xdr:sp macro="" textlink="">
      <xdr:nvSpPr>
        <xdr:cNvPr id="380" name="テキスト ボックス 379"/>
        <xdr:cNvSpPr txBox="1"/>
      </xdr:nvSpPr>
      <xdr:spPr>
        <a:xfrm>
          <a:off x="6705111" y="99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128918</xdr:rowOff>
    </xdr:from>
    <xdr:to>
      <xdr:col>55</xdr:col>
      <xdr:colOff>0</xdr:colOff>
      <xdr:row>72</xdr:row>
      <xdr:rowOff>6007</xdr:rowOff>
    </xdr:to>
    <xdr:cxnSp macro="">
      <xdr:nvCxnSpPr>
        <xdr:cNvPr id="409" name="直線コネクタ 408"/>
        <xdr:cNvCxnSpPr/>
      </xdr:nvCxnSpPr>
      <xdr:spPr>
        <a:xfrm flipV="1">
          <a:off x="9639300" y="12301868"/>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10" name="商工費平均値テキスト"/>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6007</xdr:rowOff>
    </xdr:from>
    <xdr:to>
      <xdr:col>50</xdr:col>
      <xdr:colOff>114300</xdr:colOff>
      <xdr:row>74</xdr:row>
      <xdr:rowOff>68453</xdr:rowOff>
    </xdr:to>
    <xdr:cxnSp macro="">
      <xdr:nvCxnSpPr>
        <xdr:cNvPr id="412" name="直線コネクタ 411"/>
        <xdr:cNvCxnSpPr/>
      </xdr:nvCxnSpPr>
      <xdr:spPr>
        <a:xfrm flipV="1">
          <a:off x="8750300" y="12350407"/>
          <a:ext cx="889000" cy="4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4" name="テキスト ボックス 413"/>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24143</xdr:rowOff>
    </xdr:from>
    <xdr:to>
      <xdr:col>45</xdr:col>
      <xdr:colOff>177800</xdr:colOff>
      <xdr:row>74</xdr:row>
      <xdr:rowOff>68453</xdr:rowOff>
    </xdr:to>
    <xdr:cxnSp macro="">
      <xdr:nvCxnSpPr>
        <xdr:cNvPr id="415" name="直線コネクタ 414"/>
        <xdr:cNvCxnSpPr/>
      </xdr:nvCxnSpPr>
      <xdr:spPr>
        <a:xfrm>
          <a:off x="7861300" y="1271144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39095</xdr:rowOff>
    </xdr:from>
    <xdr:ext cx="534377" cy="259045"/>
    <xdr:sp macro="" textlink="">
      <xdr:nvSpPr>
        <xdr:cNvPr id="417" name="テキスト ボックス 416"/>
        <xdr:cNvSpPr txBox="1"/>
      </xdr:nvSpPr>
      <xdr:spPr>
        <a:xfrm>
          <a:off x="8483111" y="130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159131</xdr:rowOff>
    </xdr:from>
    <xdr:to>
      <xdr:col>41</xdr:col>
      <xdr:colOff>50800</xdr:colOff>
      <xdr:row>74</xdr:row>
      <xdr:rowOff>24143</xdr:rowOff>
    </xdr:to>
    <xdr:cxnSp macro="">
      <xdr:nvCxnSpPr>
        <xdr:cNvPr id="418" name="直線コネクタ 417"/>
        <xdr:cNvCxnSpPr/>
      </xdr:nvCxnSpPr>
      <xdr:spPr>
        <a:xfrm>
          <a:off x="6972300" y="12674981"/>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158348</xdr:rowOff>
    </xdr:from>
    <xdr:ext cx="534377" cy="259045"/>
    <xdr:sp macro="" textlink="">
      <xdr:nvSpPr>
        <xdr:cNvPr id="420" name="テキスト ボックス 419"/>
        <xdr:cNvSpPr txBox="1"/>
      </xdr:nvSpPr>
      <xdr:spPr>
        <a:xfrm>
          <a:off x="7594111" y="130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xdr:rowOff>
    </xdr:from>
    <xdr:ext cx="534377" cy="259045"/>
    <xdr:sp macro="" textlink="">
      <xdr:nvSpPr>
        <xdr:cNvPr id="422" name="テキスト ボックス 421"/>
        <xdr:cNvSpPr txBox="1"/>
      </xdr:nvSpPr>
      <xdr:spPr>
        <a:xfrm>
          <a:off x="6705111" y="130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78118</xdr:rowOff>
    </xdr:from>
    <xdr:to>
      <xdr:col>55</xdr:col>
      <xdr:colOff>50800</xdr:colOff>
      <xdr:row>72</xdr:row>
      <xdr:rowOff>8268</xdr:rowOff>
    </xdr:to>
    <xdr:sp macro="" textlink="">
      <xdr:nvSpPr>
        <xdr:cNvPr id="428" name="楕円 427"/>
        <xdr:cNvSpPr/>
      </xdr:nvSpPr>
      <xdr:spPr>
        <a:xfrm>
          <a:off x="10426700" y="122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100995</xdr:rowOff>
    </xdr:from>
    <xdr:ext cx="534377" cy="259045"/>
    <xdr:sp macro="" textlink="">
      <xdr:nvSpPr>
        <xdr:cNvPr id="429" name="商工費該当値テキスト"/>
        <xdr:cNvSpPr txBox="1"/>
      </xdr:nvSpPr>
      <xdr:spPr>
        <a:xfrm>
          <a:off x="10528300" y="121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126657</xdr:rowOff>
    </xdr:from>
    <xdr:to>
      <xdr:col>50</xdr:col>
      <xdr:colOff>165100</xdr:colOff>
      <xdr:row>72</xdr:row>
      <xdr:rowOff>56807</xdr:rowOff>
    </xdr:to>
    <xdr:sp macro="" textlink="">
      <xdr:nvSpPr>
        <xdr:cNvPr id="430" name="楕円 429"/>
        <xdr:cNvSpPr/>
      </xdr:nvSpPr>
      <xdr:spPr>
        <a:xfrm>
          <a:off x="9588500" y="122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73334</xdr:rowOff>
    </xdr:from>
    <xdr:ext cx="534377" cy="259045"/>
    <xdr:sp macro="" textlink="">
      <xdr:nvSpPr>
        <xdr:cNvPr id="431" name="テキスト ボックス 430"/>
        <xdr:cNvSpPr txBox="1"/>
      </xdr:nvSpPr>
      <xdr:spPr>
        <a:xfrm>
          <a:off x="9372111" y="120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17653</xdr:rowOff>
    </xdr:from>
    <xdr:to>
      <xdr:col>46</xdr:col>
      <xdr:colOff>38100</xdr:colOff>
      <xdr:row>74</xdr:row>
      <xdr:rowOff>119253</xdr:rowOff>
    </xdr:to>
    <xdr:sp macro="" textlink="">
      <xdr:nvSpPr>
        <xdr:cNvPr id="432" name="楕円 431"/>
        <xdr:cNvSpPr/>
      </xdr:nvSpPr>
      <xdr:spPr>
        <a:xfrm>
          <a:off x="8699500" y="127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135780</xdr:rowOff>
    </xdr:from>
    <xdr:ext cx="534377" cy="259045"/>
    <xdr:sp macro="" textlink="">
      <xdr:nvSpPr>
        <xdr:cNvPr id="433" name="テキスト ボックス 432"/>
        <xdr:cNvSpPr txBox="1"/>
      </xdr:nvSpPr>
      <xdr:spPr>
        <a:xfrm>
          <a:off x="8483111" y="124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144793</xdr:rowOff>
    </xdr:from>
    <xdr:to>
      <xdr:col>41</xdr:col>
      <xdr:colOff>101600</xdr:colOff>
      <xdr:row>74</xdr:row>
      <xdr:rowOff>74943</xdr:rowOff>
    </xdr:to>
    <xdr:sp macro="" textlink="">
      <xdr:nvSpPr>
        <xdr:cNvPr id="434" name="楕円 433"/>
        <xdr:cNvSpPr/>
      </xdr:nvSpPr>
      <xdr:spPr>
        <a:xfrm>
          <a:off x="7810500" y="126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91470</xdr:rowOff>
    </xdr:from>
    <xdr:ext cx="534377" cy="259045"/>
    <xdr:sp macro="" textlink="">
      <xdr:nvSpPr>
        <xdr:cNvPr id="435" name="テキスト ボックス 434"/>
        <xdr:cNvSpPr txBox="1"/>
      </xdr:nvSpPr>
      <xdr:spPr>
        <a:xfrm>
          <a:off x="7594111" y="124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108331</xdr:rowOff>
    </xdr:from>
    <xdr:to>
      <xdr:col>36</xdr:col>
      <xdr:colOff>165100</xdr:colOff>
      <xdr:row>74</xdr:row>
      <xdr:rowOff>38481</xdr:rowOff>
    </xdr:to>
    <xdr:sp macro="" textlink="">
      <xdr:nvSpPr>
        <xdr:cNvPr id="436" name="楕円 435"/>
        <xdr:cNvSpPr/>
      </xdr:nvSpPr>
      <xdr:spPr>
        <a:xfrm>
          <a:off x="6921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55008</xdr:rowOff>
    </xdr:from>
    <xdr:ext cx="534377" cy="259045"/>
    <xdr:sp macro="" textlink="">
      <xdr:nvSpPr>
        <xdr:cNvPr id="437" name="テキスト ボックス 436"/>
        <xdr:cNvSpPr txBox="1"/>
      </xdr:nvSpPr>
      <xdr:spPr>
        <a:xfrm>
          <a:off x="6705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39439</xdr:rowOff>
    </xdr:from>
    <xdr:to>
      <xdr:col>55</xdr:col>
      <xdr:colOff>0</xdr:colOff>
      <xdr:row>96</xdr:row>
      <xdr:rowOff>58128</xdr:rowOff>
    </xdr:to>
    <xdr:cxnSp macro="">
      <xdr:nvCxnSpPr>
        <xdr:cNvPr id="467" name="直線コネクタ 466"/>
        <xdr:cNvCxnSpPr/>
      </xdr:nvCxnSpPr>
      <xdr:spPr>
        <a:xfrm flipV="1">
          <a:off x="9639300" y="16498639"/>
          <a:ext cx="8382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58128</xdr:rowOff>
    </xdr:from>
    <xdr:to>
      <xdr:col>50</xdr:col>
      <xdr:colOff>114300</xdr:colOff>
      <xdr:row>97</xdr:row>
      <xdr:rowOff>21495</xdr:rowOff>
    </xdr:to>
    <xdr:cxnSp macro="">
      <xdr:nvCxnSpPr>
        <xdr:cNvPr id="470" name="直線コネクタ 469"/>
        <xdr:cNvCxnSpPr/>
      </xdr:nvCxnSpPr>
      <xdr:spPr>
        <a:xfrm flipV="1">
          <a:off x="8750300" y="16517328"/>
          <a:ext cx="889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2" name="テキスト ボックス 471"/>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170466</xdr:rowOff>
    </xdr:from>
    <xdr:to>
      <xdr:col>45</xdr:col>
      <xdr:colOff>177800</xdr:colOff>
      <xdr:row>97</xdr:row>
      <xdr:rowOff>21495</xdr:rowOff>
    </xdr:to>
    <xdr:cxnSp macro="">
      <xdr:nvCxnSpPr>
        <xdr:cNvPr id="473" name="直線コネクタ 472"/>
        <xdr:cNvCxnSpPr/>
      </xdr:nvCxnSpPr>
      <xdr:spPr>
        <a:xfrm>
          <a:off x="7861300" y="1662966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148673</xdr:rowOff>
    </xdr:from>
    <xdr:to>
      <xdr:col>41</xdr:col>
      <xdr:colOff>50800</xdr:colOff>
      <xdr:row>96</xdr:row>
      <xdr:rowOff>170466</xdr:rowOff>
    </xdr:to>
    <xdr:cxnSp macro="">
      <xdr:nvCxnSpPr>
        <xdr:cNvPr id="476" name="直線コネクタ 475"/>
        <xdr:cNvCxnSpPr/>
      </xdr:nvCxnSpPr>
      <xdr:spPr>
        <a:xfrm>
          <a:off x="6972300" y="16607873"/>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160089</xdr:rowOff>
    </xdr:from>
    <xdr:to>
      <xdr:col>55</xdr:col>
      <xdr:colOff>50800</xdr:colOff>
      <xdr:row>96</xdr:row>
      <xdr:rowOff>90239</xdr:rowOff>
    </xdr:to>
    <xdr:sp macro="" textlink="">
      <xdr:nvSpPr>
        <xdr:cNvPr id="486" name="楕円 485"/>
        <xdr:cNvSpPr/>
      </xdr:nvSpPr>
      <xdr:spPr>
        <a:xfrm>
          <a:off x="10426700" y="164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138516</xdr:rowOff>
    </xdr:from>
    <xdr:ext cx="534377" cy="259045"/>
    <xdr:sp macro="" textlink="">
      <xdr:nvSpPr>
        <xdr:cNvPr id="487" name="土木費該当値テキスト"/>
        <xdr:cNvSpPr txBox="1"/>
      </xdr:nvSpPr>
      <xdr:spPr>
        <a:xfrm>
          <a:off x="10528300" y="1642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7328</xdr:rowOff>
    </xdr:from>
    <xdr:to>
      <xdr:col>50</xdr:col>
      <xdr:colOff>165100</xdr:colOff>
      <xdr:row>96</xdr:row>
      <xdr:rowOff>108928</xdr:rowOff>
    </xdr:to>
    <xdr:sp macro="" textlink="">
      <xdr:nvSpPr>
        <xdr:cNvPr id="488" name="楕円 487"/>
        <xdr:cNvSpPr/>
      </xdr:nvSpPr>
      <xdr:spPr>
        <a:xfrm>
          <a:off x="9588500" y="164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100055</xdr:rowOff>
    </xdr:from>
    <xdr:ext cx="534377" cy="259045"/>
    <xdr:sp macro="" textlink="">
      <xdr:nvSpPr>
        <xdr:cNvPr id="489" name="テキスト ボックス 488"/>
        <xdr:cNvSpPr txBox="1"/>
      </xdr:nvSpPr>
      <xdr:spPr>
        <a:xfrm>
          <a:off x="9372111" y="165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142145</xdr:rowOff>
    </xdr:from>
    <xdr:to>
      <xdr:col>46</xdr:col>
      <xdr:colOff>38100</xdr:colOff>
      <xdr:row>97</xdr:row>
      <xdr:rowOff>72295</xdr:rowOff>
    </xdr:to>
    <xdr:sp macro="" textlink="">
      <xdr:nvSpPr>
        <xdr:cNvPr id="490" name="楕円 489"/>
        <xdr:cNvSpPr/>
      </xdr:nvSpPr>
      <xdr:spPr>
        <a:xfrm>
          <a:off x="8699500" y="166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63422</xdr:rowOff>
    </xdr:from>
    <xdr:ext cx="534377" cy="259045"/>
    <xdr:sp macro="" textlink="">
      <xdr:nvSpPr>
        <xdr:cNvPr id="491" name="テキスト ボックス 490"/>
        <xdr:cNvSpPr txBox="1"/>
      </xdr:nvSpPr>
      <xdr:spPr>
        <a:xfrm>
          <a:off x="8483111" y="166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119666</xdr:rowOff>
    </xdr:from>
    <xdr:to>
      <xdr:col>41</xdr:col>
      <xdr:colOff>101600</xdr:colOff>
      <xdr:row>97</xdr:row>
      <xdr:rowOff>49816</xdr:rowOff>
    </xdr:to>
    <xdr:sp macro="" textlink="">
      <xdr:nvSpPr>
        <xdr:cNvPr id="492" name="楕円 491"/>
        <xdr:cNvSpPr/>
      </xdr:nvSpPr>
      <xdr:spPr>
        <a:xfrm>
          <a:off x="7810500" y="165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40943</xdr:rowOff>
    </xdr:from>
    <xdr:ext cx="534377" cy="259045"/>
    <xdr:sp macro="" textlink="">
      <xdr:nvSpPr>
        <xdr:cNvPr id="493" name="テキスト ボックス 492"/>
        <xdr:cNvSpPr txBox="1"/>
      </xdr:nvSpPr>
      <xdr:spPr>
        <a:xfrm>
          <a:off x="7594111" y="166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97873</xdr:rowOff>
    </xdr:from>
    <xdr:to>
      <xdr:col>36</xdr:col>
      <xdr:colOff>165100</xdr:colOff>
      <xdr:row>97</xdr:row>
      <xdr:rowOff>28023</xdr:rowOff>
    </xdr:to>
    <xdr:sp macro="" textlink="">
      <xdr:nvSpPr>
        <xdr:cNvPr id="494" name="楕円 493"/>
        <xdr:cNvSpPr/>
      </xdr:nvSpPr>
      <xdr:spPr>
        <a:xfrm>
          <a:off x="6921500" y="165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19150</xdr:rowOff>
    </xdr:from>
    <xdr:ext cx="534377" cy="259045"/>
    <xdr:sp macro="" textlink="">
      <xdr:nvSpPr>
        <xdr:cNvPr id="495" name="テキスト ボックス 494"/>
        <xdr:cNvSpPr txBox="1"/>
      </xdr:nvSpPr>
      <xdr:spPr>
        <a:xfrm>
          <a:off x="6705111" y="166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153073</xdr:rowOff>
    </xdr:from>
    <xdr:to>
      <xdr:col>85</xdr:col>
      <xdr:colOff>127000</xdr:colOff>
      <xdr:row>36</xdr:row>
      <xdr:rowOff>87770</xdr:rowOff>
    </xdr:to>
    <xdr:cxnSp macro="">
      <xdr:nvCxnSpPr>
        <xdr:cNvPr id="525" name="直線コネクタ 524"/>
        <xdr:cNvCxnSpPr/>
      </xdr:nvCxnSpPr>
      <xdr:spPr>
        <a:xfrm flipV="1">
          <a:off x="15481300" y="6153823"/>
          <a:ext cx="8382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6" name="消防費平均値テキスト"/>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87770</xdr:rowOff>
    </xdr:from>
    <xdr:to>
      <xdr:col>81</xdr:col>
      <xdr:colOff>50800</xdr:colOff>
      <xdr:row>37</xdr:row>
      <xdr:rowOff>88036</xdr:rowOff>
    </xdr:to>
    <xdr:cxnSp macro="">
      <xdr:nvCxnSpPr>
        <xdr:cNvPr id="528" name="直線コネクタ 527"/>
        <xdr:cNvCxnSpPr/>
      </xdr:nvCxnSpPr>
      <xdr:spPr>
        <a:xfrm flipV="1">
          <a:off x="14592300" y="6259970"/>
          <a:ext cx="889000" cy="1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88036</xdr:rowOff>
    </xdr:from>
    <xdr:to>
      <xdr:col>76</xdr:col>
      <xdr:colOff>114300</xdr:colOff>
      <xdr:row>37</xdr:row>
      <xdr:rowOff>122784</xdr:rowOff>
    </xdr:to>
    <xdr:cxnSp macro="">
      <xdr:nvCxnSpPr>
        <xdr:cNvPr id="531" name="直線コネクタ 530"/>
        <xdr:cNvCxnSpPr/>
      </xdr:nvCxnSpPr>
      <xdr:spPr>
        <a:xfrm flipV="1">
          <a:off x="13703300" y="6431686"/>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122784</xdr:rowOff>
    </xdr:from>
    <xdr:to>
      <xdr:col>71</xdr:col>
      <xdr:colOff>177800</xdr:colOff>
      <xdr:row>37</xdr:row>
      <xdr:rowOff>143434</xdr:rowOff>
    </xdr:to>
    <xdr:cxnSp macro="">
      <xdr:nvCxnSpPr>
        <xdr:cNvPr id="534" name="直線コネクタ 533"/>
        <xdr:cNvCxnSpPr/>
      </xdr:nvCxnSpPr>
      <xdr:spPr>
        <a:xfrm flipV="1">
          <a:off x="12814300" y="6466434"/>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8" name="テキスト ボックス 537"/>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102273</xdr:rowOff>
    </xdr:from>
    <xdr:to>
      <xdr:col>85</xdr:col>
      <xdr:colOff>177800</xdr:colOff>
      <xdr:row>36</xdr:row>
      <xdr:rowOff>32423</xdr:rowOff>
    </xdr:to>
    <xdr:sp macro="" textlink="">
      <xdr:nvSpPr>
        <xdr:cNvPr id="544" name="楕円 543"/>
        <xdr:cNvSpPr/>
      </xdr:nvSpPr>
      <xdr:spPr>
        <a:xfrm>
          <a:off x="16268700" y="61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80700</xdr:rowOff>
    </xdr:from>
    <xdr:ext cx="534377" cy="259045"/>
    <xdr:sp macro="" textlink="">
      <xdr:nvSpPr>
        <xdr:cNvPr id="545" name="消防費該当値テキスト"/>
        <xdr:cNvSpPr txBox="1"/>
      </xdr:nvSpPr>
      <xdr:spPr>
        <a:xfrm>
          <a:off x="16370300" y="60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36970</xdr:rowOff>
    </xdr:from>
    <xdr:to>
      <xdr:col>81</xdr:col>
      <xdr:colOff>101600</xdr:colOff>
      <xdr:row>36</xdr:row>
      <xdr:rowOff>138570</xdr:rowOff>
    </xdr:to>
    <xdr:sp macro="" textlink="">
      <xdr:nvSpPr>
        <xdr:cNvPr id="546" name="楕円 545"/>
        <xdr:cNvSpPr/>
      </xdr:nvSpPr>
      <xdr:spPr>
        <a:xfrm>
          <a:off x="15430500" y="62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129697</xdr:rowOff>
    </xdr:from>
    <xdr:ext cx="534377" cy="259045"/>
    <xdr:sp macro="" textlink="">
      <xdr:nvSpPr>
        <xdr:cNvPr id="547" name="テキスト ボックス 546"/>
        <xdr:cNvSpPr txBox="1"/>
      </xdr:nvSpPr>
      <xdr:spPr>
        <a:xfrm>
          <a:off x="15214111" y="63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37236</xdr:rowOff>
    </xdr:from>
    <xdr:to>
      <xdr:col>76</xdr:col>
      <xdr:colOff>165100</xdr:colOff>
      <xdr:row>37</xdr:row>
      <xdr:rowOff>138836</xdr:rowOff>
    </xdr:to>
    <xdr:sp macro="" textlink="">
      <xdr:nvSpPr>
        <xdr:cNvPr id="548" name="楕円 547"/>
        <xdr:cNvSpPr/>
      </xdr:nvSpPr>
      <xdr:spPr>
        <a:xfrm>
          <a:off x="14541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129963</xdr:rowOff>
    </xdr:from>
    <xdr:ext cx="534377" cy="259045"/>
    <xdr:sp macro="" textlink="">
      <xdr:nvSpPr>
        <xdr:cNvPr id="549" name="テキスト ボックス 548"/>
        <xdr:cNvSpPr txBox="1"/>
      </xdr:nvSpPr>
      <xdr:spPr>
        <a:xfrm>
          <a:off x="14325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71984</xdr:rowOff>
    </xdr:from>
    <xdr:to>
      <xdr:col>72</xdr:col>
      <xdr:colOff>38100</xdr:colOff>
      <xdr:row>38</xdr:row>
      <xdr:rowOff>2133</xdr:rowOff>
    </xdr:to>
    <xdr:sp macro="" textlink="">
      <xdr:nvSpPr>
        <xdr:cNvPr id="550" name="楕円 549"/>
        <xdr:cNvSpPr/>
      </xdr:nvSpPr>
      <xdr:spPr>
        <a:xfrm>
          <a:off x="13652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164711</xdr:rowOff>
    </xdr:from>
    <xdr:ext cx="534377" cy="259045"/>
    <xdr:sp macro="" textlink="">
      <xdr:nvSpPr>
        <xdr:cNvPr id="551" name="テキスト ボックス 550"/>
        <xdr:cNvSpPr txBox="1"/>
      </xdr:nvSpPr>
      <xdr:spPr>
        <a:xfrm>
          <a:off x="13436111" y="65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92634</xdr:rowOff>
    </xdr:from>
    <xdr:to>
      <xdr:col>67</xdr:col>
      <xdr:colOff>101600</xdr:colOff>
      <xdr:row>38</xdr:row>
      <xdr:rowOff>22784</xdr:rowOff>
    </xdr:to>
    <xdr:sp macro="" textlink="">
      <xdr:nvSpPr>
        <xdr:cNvPr id="552" name="楕円 551"/>
        <xdr:cNvSpPr/>
      </xdr:nvSpPr>
      <xdr:spPr>
        <a:xfrm>
          <a:off x="12763500" y="64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13911</xdr:rowOff>
    </xdr:from>
    <xdr:ext cx="534377" cy="259045"/>
    <xdr:sp macro="" textlink="">
      <xdr:nvSpPr>
        <xdr:cNvPr id="553" name="テキスト ボックス 552"/>
        <xdr:cNvSpPr txBox="1"/>
      </xdr:nvSpPr>
      <xdr:spPr>
        <a:xfrm>
          <a:off x="12547111"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151571</xdr:rowOff>
    </xdr:from>
    <xdr:to>
      <xdr:col>85</xdr:col>
      <xdr:colOff>127000</xdr:colOff>
      <xdr:row>57</xdr:row>
      <xdr:rowOff>159948</xdr:rowOff>
    </xdr:to>
    <xdr:cxnSp macro="">
      <xdr:nvCxnSpPr>
        <xdr:cNvPr id="585" name="直線コネクタ 584"/>
        <xdr:cNvCxnSpPr/>
      </xdr:nvCxnSpPr>
      <xdr:spPr>
        <a:xfrm>
          <a:off x="15481300" y="9924221"/>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6" name="教育費平均値テキスト"/>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34920</xdr:rowOff>
    </xdr:from>
    <xdr:to>
      <xdr:col>81</xdr:col>
      <xdr:colOff>50800</xdr:colOff>
      <xdr:row>57</xdr:row>
      <xdr:rowOff>151571</xdr:rowOff>
    </xdr:to>
    <xdr:cxnSp macro="">
      <xdr:nvCxnSpPr>
        <xdr:cNvPr id="588" name="直線コネクタ 587"/>
        <xdr:cNvCxnSpPr/>
      </xdr:nvCxnSpPr>
      <xdr:spPr>
        <a:xfrm>
          <a:off x="14592300" y="9464670"/>
          <a:ext cx="889000" cy="4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62258</xdr:rowOff>
    </xdr:from>
    <xdr:ext cx="534377" cy="259045"/>
    <xdr:sp macro="" textlink="">
      <xdr:nvSpPr>
        <xdr:cNvPr id="590" name="テキスト ボックス 589"/>
        <xdr:cNvSpPr txBox="1"/>
      </xdr:nvSpPr>
      <xdr:spPr>
        <a:xfrm>
          <a:off x="15214111" y="9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34920</xdr:rowOff>
    </xdr:from>
    <xdr:to>
      <xdr:col>76</xdr:col>
      <xdr:colOff>114300</xdr:colOff>
      <xdr:row>58</xdr:row>
      <xdr:rowOff>75871</xdr:rowOff>
    </xdr:to>
    <xdr:cxnSp macro="">
      <xdr:nvCxnSpPr>
        <xdr:cNvPr id="591" name="直線コネクタ 590"/>
        <xdr:cNvCxnSpPr/>
      </xdr:nvCxnSpPr>
      <xdr:spPr>
        <a:xfrm flipV="1">
          <a:off x="13703300" y="9464670"/>
          <a:ext cx="889000" cy="55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95086</xdr:rowOff>
    </xdr:from>
    <xdr:ext cx="534377" cy="259045"/>
    <xdr:sp macro="" textlink="">
      <xdr:nvSpPr>
        <xdr:cNvPr id="593" name="テキスト ボックス 592"/>
        <xdr:cNvSpPr txBox="1"/>
      </xdr:nvSpPr>
      <xdr:spPr>
        <a:xfrm>
          <a:off x="14325111" y="9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75871</xdr:rowOff>
    </xdr:from>
    <xdr:to>
      <xdr:col>71</xdr:col>
      <xdr:colOff>177800</xdr:colOff>
      <xdr:row>59</xdr:row>
      <xdr:rowOff>7079</xdr:rowOff>
    </xdr:to>
    <xdr:cxnSp macro="">
      <xdr:nvCxnSpPr>
        <xdr:cNvPr id="594" name="直線コネクタ 593"/>
        <xdr:cNvCxnSpPr/>
      </xdr:nvCxnSpPr>
      <xdr:spPr>
        <a:xfrm flipV="1">
          <a:off x="12814300" y="10019971"/>
          <a:ext cx="889000" cy="10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28066</xdr:rowOff>
    </xdr:from>
    <xdr:ext cx="534377" cy="259045"/>
    <xdr:sp macro="" textlink="">
      <xdr:nvSpPr>
        <xdr:cNvPr id="596" name="テキスト ボックス 595"/>
        <xdr:cNvSpPr txBox="1"/>
      </xdr:nvSpPr>
      <xdr:spPr>
        <a:xfrm>
          <a:off x="13436111"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598" name="テキスト ボックス 597"/>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109148</xdr:rowOff>
    </xdr:from>
    <xdr:to>
      <xdr:col>85</xdr:col>
      <xdr:colOff>177800</xdr:colOff>
      <xdr:row>58</xdr:row>
      <xdr:rowOff>39298</xdr:rowOff>
    </xdr:to>
    <xdr:sp macro="" textlink="">
      <xdr:nvSpPr>
        <xdr:cNvPr id="604" name="楕円 603"/>
        <xdr:cNvSpPr/>
      </xdr:nvSpPr>
      <xdr:spPr>
        <a:xfrm>
          <a:off x="16268700" y="98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87575</xdr:rowOff>
    </xdr:from>
    <xdr:ext cx="534377" cy="259045"/>
    <xdr:sp macro="" textlink="">
      <xdr:nvSpPr>
        <xdr:cNvPr id="605" name="教育費該当値テキスト"/>
        <xdr:cNvSpPr txBox="1"/>
      </xdr:nvSpPr>
      <xdr:spPr>
        <a:xfrm>
          <a:off x="16370300" y="986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100771</xdr:rowOff>
    </xdr:from>
    <xdr:to>
      <xdr:col>81</xdr:col>
      <xdr:colOff>101600</xdr:colOff>
      <xdr:row>58</xdr:row>
      <xdr:rowOff>30921</xdr:rowOff>
    </xdr:to>
    <xdr:sp macro="" textlink="">
      <xdr:nvSpPr>
        <xdr:cNvPr id="606" name="楕円 605"/>
        <xdr:cNvSpPr/>
      </xdr:nvSpPr>
      <xdr:spPr>
        <a:xfrm>
          <a:off x="15430500" y="98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22048</xdr:rowOff>
    </xdr:from>
    <xdr:ext cx="534377" cy="259045"/>
    <xdr:sp macro="" textlink="">
      <xdr:nvSpPr>
        <xdr:cNvPr id="607" name="テキスト ボックス 606"/>
        <xdr:cNvSpPr txBox="1"/>
      </xdr:nvSpPr>
      <xdr:spPr>
        <a:xfrm>
          <a:off x="15214111" y="99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155570</xdr:rowOff>
    </xdr:from>
    <xdr:to>
      <xdr:col>76</xdr:col>
      <xdr:colOff>165100</xdr:colOff>
      <xdr:row>55</xdr:row>
      <xdr:rowOff>85720</xdr:rowOff>
    </xdr:to>
    <xdr:sp macro="" textlink="">
      <xdr:nvSpPr>
        <xdr:cNvPr id="608" name="楕円 607"/>
        <xdr:cNvSpPr/>
      </xdr:nvSpPr>
      <xdr:spPr>
        <a:xfrm>
          <a:off x="14541500" y="94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102247</xdr:rowOff>
    </xdr:from>
    <xdr:ext cx="534377" cy="259045"/>
    <xdr:sp macro="" textlink="">
      <xdr:nvSpPr>
        <xdr:cNvPr id="609" name="テキスト ボックス 608"/>
        <xdr:cNvSpPr txBox="1"/>
      </xdr:nvSpPr>
      <xdr:spPr>
        <a:xfrm>
          <a:off x="14325111" y="91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25071</xdr:rowOff>
    </xdr:from>
    <xdr:to>
      <xdr:col>72</xdr:col>
      <xdr:colOff>38100</xdr:colOff>
      <xdr:row>58</xdr:row>
      <xdr:rowOff>126671</xdr:rowOff>
    </xdr:to>
    <xdr:sp macro="" textlink="">
      <xdr:nvSpPr>
        <xdr:cNvPr id="610" name="楕円 609"/>
        <xdr:cNvSpPr/>
      </xdr:nvSpPr>
      <xdr:spPr>
        <a:xfrm>
          <a:off x="13652500" y="99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117798</xdr:rowOff>
    </xdr:from>
    <xdr:ext cx="534377" cy="259045"/>
    <xdr:sp macro="" textlink="">
      <xdr:nvSpPr>
        <xdr:cNvPr id="611" name="テキスト ボックス 610"/>
        <xdr:cNvSpPr txBox="1"/>
      </xdr:nvSpPr>
      <xdr:spPr>
        <a:xfrm>
          <a:off x="13436111" y="100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127729</xdr:rowOff>
    </xdr:from>
    <xdr:to>
      <xdr:col>67</xdr:col>
      <xdr:colOff>101600</xdr:colOff>
      <xdr:row>59</xdr:row>
      <xdr:rowOff>57879</xdr:rowOff>
    </xdr:to>
    <xdr:sp macro="" textlink="">
      <xdr:nvSpPr>
        <xdr:cNvPr id="612" name="楕円 611"/>
        <xdr:cNvSpPr/>
      </xdr:nvSpPr>
      <xdr:spPr>
        <a:xfrm>
          <a:off x="12763500" y="100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49006</xdr:rowOff>
    </xdr:from>
    <xdr:ext cx="534377" cy="259045"/>
    <xdr:sp macro="" textlink="">
      <xdr:nvSpPr>
        <xdr:cNvPr id="613" name="テキスト ボックス 612"/>
        <xdr:cNvSpPr txBox="1"/>
      </xdr:nvSpPr>
      <xdr:spPr>
        <a:xfrm>
          <a:off x="12547111" y="101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140119</xdr:rowOff>
    </xdr:from>
    <xdr:to>
      <xdr:col>85</xdr:col>
      <xdr:colOff>127000</xdr:colOff>
      <xdr:row>75</xdr:row>
      <xdr:rowOff>123774</xdr:rowOff>
    </xdr:to>
    <xdr:cxnSp macro="">
      <xdr:nvCxnSpPr>
        <xdr:cNvPr id="642" name="直線コネクタ 641"/>
        <xdr:cNvCxnSpPr/>
      </xdr:nvCxnSpPr>
      <xdr:spPr>
        <a:xfrm flipV="1">
          <a:off x="15481300" y="12827419"/>
          <a:ext cx="8382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124477</xdr:rowOff>
    </xdr:from>
    <xdr:ext cx="469744" cy="259045"/>
    <xdr:sp macro="" textlink="">
      <xdr:nvSpPr>
        <xdr:cNvPr id="643" name="災害復旧費平均値テキスト"/>
        <xdr:cNvSpPr txBox="1"/>
      </xdr:nvSpPr>
      <xdr:spPr>
        <a:xfrm>
          <a:off x="16370300" y="1332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123774</xdr:rowOff>
    </xdr:from>
    <xdr:to>
      <xdr:col>81</xdr:col>
      <xdr:colOff>50800</xdr:colOff>
      <xdr:row>79</xdr:row>
      <xdr:rowOff>44450</xdr:rowOff>
    </xdr:to>
    <xdr:cxnSp macro="">
      <xdr:nvCxnSpPr>
        <xdr:cNvPr id="645" name="直線コネクタ 644"/>
        <xdr:cNvCxnSpPr/>
      </xdr:nvCxnSpPr>
      <xdr:spPr>
        <a:xfrm flipV="1">
          <a:off x="14592300" y="12982524"/>
          <a:ext cx="889000" cy="6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6" name="フローチャート: 判断 645"/>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156900</xdr:rowOff>
    </xdr:from>
    <xdr:ext cx="469744" cy="259045"/>
    <xdr:sp macro="" textlink="">
      <xdr:nvSpPr>
        <xdr:cNvPr id="647" name="テキスト ボックス 646"/>
        <xdr:cNvSpPr txBox="1"/>
      </xdr:nvSpPr>
      <xdr:spPr>
        <a:xfrm>
          <a:off x="15246428" y="133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42163</xdr:rowOff>
    </xdr:from>
    <xdr:to>
      <xdr:col>76</xdr:col>
      <xdr:colOff>114300</xdr:colOff>
      <xdr:row>79</xdr:row>
      <xdr:rowOff>44450</xdr:rowOff>
    </xdr:to>
    <xdr:cxnSp macro="">
      <xdr:nvCxnSpPr>
        <xdr:cNvPr id="648" name="直線コネクタ 647"/>
        <xdr:cNvCxnSpPr/>
      </xdr:nvCxnSpPr>
      <xdr:spPr>
        <a:xfrm>
          <a:off x="13703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9" name="フローチャート: 判断 648"/>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50" name="テキスト ボックス 649"/>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42163</xdr:rowOff>
    </xdr:from>
    <xdr:to>
      <xdr:col>71</xdr:col>
      <xdr:colOff>177800</xdr:colOff>
      <xdr:row>79</xdr:row>
      <xdr:rowOff>44450</xdr:rowOff>
    </xdr:to>
    <xdr:cxnSp macro="">
      <xdr:nvCxnSpPr>
        <xdr:cNvPr id="651" name="直線コネクタ 650"/>
        <xdr:cNvCxnSpPr/>
      </xdr:nvCxnSpPr>
      <xdr:spPr>
        <a:xfrm flipV="1">
          <a:off x="12814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2" name="フローチャート: 判断 651"/>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3" name="テキスト ボックス 652"/>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4" name="フローチャート: 判断 653"/>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5" name="テキスト ボックス 654"/>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89319</xdr:rowOff>
    </xdr:from>
    <xdr:to>
      <xdr:col>85</xdr:col>
      <xdr:colOff>177800</xdr:colOff>
      <xdr:row>75</xdr:row>
      <xdr:rowOff>19469</xdr:rowOff>
    </xdr:to>
    <xdr:sp macro="" textlink="">
      <xdr:nvSpPr>
        <xdr:cNvPr id="661" name="楕円 660"/>
        <xdr:cNvSpPr/>
      </xdr:nvSpPr>
      <xdr:spPr>
        <a:xfrm>
          <a:off x="16268700" y="127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112196</xdr:rowOff>
    </xdr:from>
    <xdr:ext cx="534377" cy="259045"/>
    <xdr:sp macro="" textlink="">
      <xdr:nvSpPr>
        <xdr:cNvPr id="662" name="災害復旧費該当値テキスト"/>
        <xdr:cNvSpPr txBox="1"/>
      </xdr:nvSpPr>
      <xdr:spPr>
        <a:xfrm>
          <a:off x="16370300" y="126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72974</xdr:rowOff>
    </xdr:from>
    <xdr:to>
      <xdr:col>81</xdr:col>
      <xdr:colOff>101600</xdr:colOff>
      <xdr:row>76</xdr:row>
      <xdr:rowOff>3124</xdr:rowOff>
    </xdr:to>
    <xdr:sp macro="" textlink="">
      <xdr:nvSpPr>
        <xdr:cNvPr id="663" name="楕円 662"/>
        <xdr:cNvSpPr/>
      </xdr:nvSpPr>
      <xdr:spPr>
        <a:xfrm>
          <a:off x="15430500" y="129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19651</xdr:rowOff>
    </xdr:from>
    <xdr:ext cx="534377" cy="259045"/>
    <xdr:sp macro="" textlink="">
      <xdr:nvSpPr>
        <xdr:cNvPr id="664" name="テキスト ボックス 663"/>
        <xdr:cNvSpPr txBox="1"/>
      </xdr:nvSpPr>
      <xdr:spPr>
        <a:xfrm>
          <a:off x="15214111" y="127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162813</xdr:rowOff>
    </xdr:from>
    <xdr:to>
      <xdr:col>72</xdr:col>
      <xdr:colOff>38100</xdr:colOff>
      <xdr:row>79</xdr:row>
      <xdr:rowOff>92963</xdr:rowOff>
    </xdr:to>
    <xdr:sp macro="" textlink="">
      <xdr:nvSpPr>
        <xdr:cNvPr id="667" name="楕円 666"/>
        <xdr:cNvSpPr/>
      </xdr:nvSpPr>
      <xdr:spPr>
        <a:xfrm>
          <a:off x="13652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84090</xdr:rowOff>
    </xdr:from>
    <xdr:ext cx="313932" cy="259045"/>
    <xdr:sp macro="" textlink="">
      <xdr:nvSpPr>
        <xdr:cNvPr id="668" name="テキスト ボックス 667"/>
        <xdr:cNvSpPr txBox="1"/>
      </xdr:nvSpPr>
      <xdr:spPr>
        <a:xfrm>
          <a:off x="13546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38836</xdr:rowOff>
    </xdr:from>
    <xdr:to>
      <xdr:col>85</xdr:col>
      <xdr:colOff>127000</xdr:colOff>
      <xdr:row>96</xdr:row>
      <xdr:rowOff>48513</xdr:rowOff>
    </xdr:to>
    <xdr:cxnSp macro="">
      <xdr:nvCxnSpPr>
        <xdr:cNvPr id="699" name="直線コネクタ 698"/>
        <xdr:cNvCxnSpPr/>
      </xdr:nvCxnSpPr>
      <xdr:spPr>
        <a:xfrm flipV="1">
          <a:off x="15481300" y="16498036"/>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700" name="公債費平均値テキスト"/>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47498</xdr:rowOff>
    </xdr:from>
    <xdr:to>
      <xdr:col>81</xdr:col>
      <xdr:colOff>50800</xdr:colOff>
      <xdr:row>96</xdr:row>
      <xdr:rowOff>48513</xdr:rowOff>
    </xdr:to>
    <xdr:cxnSp macro="">
      <xdr:nvCxnSpPr>
        <xdr:cNvPr id="702" name="直線コネクタ 701"/>
        <xdr:cNvCxnSpPr/>
      </xdr:nvCxnSpPr>
      <xdr:spPr>
        <a:xfrm>
          <a:off x="14592300" y="1650669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3" name="フローチャート: 判断 702"/>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4" name="テキスト ボックス 703"/>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47498</xdr:rowOff>
    </xdr:from>
    <xdr:to>
      <xdr:col>76</xdr:col>
      <xdr:colOff>114300</xdr:colOff>
      <xdr:row>96</xdr:row>
      <xdr:rowOff>50178</xdr:rowOff>
    </xdr:to>
    <xdr:cxnSp macro="">
      <xdr:nvCxnSpPr>
        <xdr:cNvPr id="705" name="直線コネクタ 704"/>
        <xdr:cNvCxnSpPr/>
      </xdr:nvCxnSpPr>
      <xdr:spPr>
        <a:xfrm flipV="1">
          <a:off x="13703300" y="16506698"/>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6" name="フローチャート: 判断 705"/>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7" name="テキスト ボックス 706"/>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34506</xdr:rowOff>
    </xdr:from>
    <xdr:to>
      <xdr:col>71</xdr:col>
      <xdr:colOff>177800</xdr:colOff>
      <xdr:row>96</xdr:row>
      <xdr:rowOff>50178</xdr:rowOff>
    </xdr:to>
    <xdr:cxnSp macro="">
      <xdr:nvCxnSpPr>
        <xdr:cNvPr id="708" name="直線コネクタ 707"/>
        <xdr:cNvCxnSpPr/>
      </xdr:nvCxnSpPr>
      <xdr:spPr>
        <a:xfrm>
          <a:off x="12814300" y="1649370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9" name="フローチャート: 判断 708"/>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10" name="テキスト ボックス 709"/>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1" name="フローチャート: 判断 710"/>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2" name="テキスト ボックス 711"/>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159486</xdr:rowOff>
    </xdr:from>
    <xdr:to>
      <xdr:col>85</xdr:col>
      <xdr:colOff>177800</xdr:colOff>
      <xdr:row>96</xdr:row>
      <xdr:rowOff>89636</xdr:rowOff>
    </xdr:to>
    <xdr:sp macro="" textlink="">
      <xdr:nvSpPr>
        <xdr:cNvPr id="718" name="楕円 717"/>
        <xdr:cNvSpPr/>
      </xdr:nvSpPr>
      <xdr:spPr>
        <a:xfrm>
          <a:off x="16268700" y="164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137913</xdr:rowOff>
    </xdr:from>
    <xdr:ext cx="534377" cy="259045"/>
    <xdr:sp macro="" textlink="">
      <xdr:nvSpPr>
        <xdr:cNvPr id="719" name="公債費該当値テキスト"/>
        <xdr:cNvSpPr txBox="1"/>
      </xdr:nvSpPr>
      <xdr:spPr>
        <a:xfrm>
          <a:off x="16370300" y="164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169163</xdr:rowOff>
    </xdr:from>
    <xdr:to>
      <xdr:col>81</xdr:col>
      <xdr:colOff>101600</xdr:colOff>
      <xdr:row>96</xdr:row>
      <xdr:rowOff>99313</xdr:rowOff>
    </xdr:to>
    <xdr:sp macro="" textlink="">
      <xdr:nvSpPr>
        <xdr:cNvPr id="720" name="楕円 719"/>
        <xdr:cNvSpPr/>
      </xdr:nvSpPr>
      <xdr:spPr>
        <a:xfrm>
          <a:off x="15430500" y="16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90440</xdr:rowOff>
    </xdr:from>
    <xdr:ext cx="534377" cy="259045"/>
    <xdr:sp macro="" textlink="">
      <xdr:nvSpPr>
        <xdr:cNvPr id="721" name="テキスト ボックス 720"/>
        <xdr:cNvSpPr txBox="1"/>
      </xdr:nvSpPr>
      <xdr:spPr>
        <a:xfrm>
          <a:off x="15214111" y="165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168148</xdr:rowOff>
    </xdr:from>
    <xdr:to>
      <xdr:col>76</xdr:col>
      <xdr:colOff>165100</xdr:colOff>
      <xdr:row>96</xdr:row>
      <xdr:rowOff>98298</xdr:rowOff>
    </xdr:to>
    <xdr:sp macro="" textlink="">
      <xdr:nvSpPr>
        <xdr:cNvPr id="722" name="楕円 721"/>
        <xdr:cNvSpPr/>
      </xdr:nvSpPr>
      <xdr:spPr>
        <a:xfrm>
          <a:off x="14541500" y="164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89425</xdr:rowOff>
    </xdr:from>
    <xdr:ext cx="534377" cy="259045"/>
    <xdr:sp macro="" textlink="">
      <xdr:nvSpPr>
        <xdr:cNvPr id="723" name="テキスト ボックス 722"/>
        <xdr:cNvSpPr txBox="1"/>
      </xdr:nvSpPr>
      <xdr:spPr>
        <a:xfrm>
          <a:off x="14325111" y="165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170828</xdr:rowOff>
    </xdr:from>
    <xdr:to>
      <xdr:col>72</xdr:col>
      <xdr:colOff>38100</xdr:colOff>
      <xdr:row>96</xdr:row>
      <xdr:rowOff>100978</xdr:rowOff>
    </xdr:to>
    <xdr:sp macro="" textlink="">
      <xdr:nvSpPr>
        <xdr:cNvPr id="724" name="楕円 723"/>
        <xdr:cNvSpPr/>
      </xdr:nvSpPr>
      <xdr:spPr>
        <a:xfrm>
          <a:off x="13652500" y="164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92105</xdr:rowOff>
    </xdr:from>
    <xdr:ext cx="534377" cy="259045"/>
    <xdr:sp macro="" textlink="">
      <xdr:nvSpPr>
        <xdr:cNvPr id="725" name="テキスト ボックス 724"/>
        <xdr:cNvSpPr txBox="1"/>
      </xdr:nvSpPr>
      <xdr:spPr>
        <a:xfrm>
          <a:off x="13436111" y="165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155156</xdr:rowOff>
    </xdr:from>
    <xdr:to>
      <xdr:col>67</xdr:col>
      <xdr:colOff>101600</xdr:colOff>
      <xdr:row>96</xdr:row>
      <xdr:rowOff>85306</xdr:rowOff>
    </xdr:to>
    <xdr:sp macro="" textlink="">
      <xdr:nvSpPr>
        <xdr:cNvPr id="726" name="楕円 725"/>
        <xdr:cNvSpPr/>
      </xdr:nvSpPr>
      <xdr:spPr>
        <a:xfrm>
          <a:off x="12763500" y="164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76433</xdr:rowOff>
    </xdr:from>
    <xdr:ext cx="534377" cy="259045"/>
    <xdr:sp macro="" textlink="">
      <xdr:nvSpPr>
        <xdr:cNvPr id="727" name="テキスト ボックス 726"/>
        <xdr:cNvSpPr txBox="1"/>
      </xdr:nvSpPr>
      <xdr:spPr>
        <a:xfrm>
          <a:off x="12547111" y="165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8" name="フローチャート: 判断 757"/>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9" name="テキスト ボックス 758"/>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1" name="フローチャート: 判断 760"/>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2" name="テキスト ボックス 761"/>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4" name="フローチャート: 判断 763"/>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5" name="テキスト ボックス 764"/>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フローチャート: 判断 765"/>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7" name="テキスト ボックス 766"/>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ふるさと納税に係る費用が年々増加していることから類似団体平均を上回っている。商工費が類似団体平均を上回っているのは、町内の工業団地へ立地した企業への産業立地促進資金貸付金があるのが主な要因となっている。議会費についても類似団体平均を上回っているが、議会中継システムの運用費用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新庁舎の完成に伴う議会中継システムの新議場移行に係る費用が主な要因である。労働費については、町内施設の職業訓練センターの指定管理を実施していることから類似団体平均と比較して上回っている。消防費が増加しているのは新庁舎整備に伴い、防災無線等の防災情報設備の移設工事を行ったためである。また、災害復旧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年度より大幅に増加しているのは、令和２年７月豪雨によるものである。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財政調整基金残高は、一般的に標準財政規模の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程度が適正とされており、同程度の額を確保している。実質収支額は、毎年黒字となっており今後も赤字にならないように努める。</a:t>
          </a:r>
        </a:p>
        <a:p>
          <a:r>
            <a:rPr kumimoji="1" lang="ja-JP" altLang="en-US" sz="1400">
              <a:latin typeface="ＭＳ ゴシック" pitchFamily="49" charset="-128"/>
              <a:ea typeface="ＭＳ ゴシック" pitchFamily="49" charset="-128"/>
            </a:rPr>
            <a:t>　実質単年度収支、単年度収支ともに赤字となっている。今後も財政調整基金残高等に留意し、大幅な赤字にならないよう努める。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河北町水道事業会計については毎年大きな黒字が続いている。</a:t>
          </a:r>
        </a:p>
        <a:p>
          <a:r>
            <a:rPr kumimoji="1" lang="ja-JP" altLang="en-US" sz="1400">
              <a:latin typeface="ＭＳ ゴシック" pitchFamily="49" charset="-128"/>
              <a:ea typeface="ＭＳ ゴシック" pitchFamily="49" charset="-128"/>
            </a:rPr>
            <a:t>　一般会計においても黒字であり、翌年度に実施する事業として繰越した分の財源が前年度よりも減少したことから黒字額が増加しており、標準財政規模に占める比率が増加している。</a:t>
          </a:r>
        </a:p>
        <a:p>
          <a:r>
            <a:rPr kumimoji="1" lang="ja-JP" altLang="en-US" sz="1400">
              <a:latin typeface="ＭＳ ゴシック" pitchFamily="49" charset="-128"/>
              <a:ea typeface="ＭＳ ゴシック" pitchFamily="49" charset="-128"/>
            </a:rPr>
            <a:t>　他の特別会計についても赤字額は計上されず、標準財政規模に占める黒字額の比率は、ほぼ横ばいの状況である。今後も赤字額が生じないように財政運営を進める。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額の大きい起債の償還を開始したため増加したものの、その後は償還終了した起債の影響で漸減している。公営企業債の元利償還金に対する繰入金も同様に漸減している。債務負担行為に基づく支出額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年度に町内で２園目の認定こども園の開園に伴う補助金の交付を開始したことにより増加したもののその後新規交付は行っていないため漸減している。</a:t>
          </a:r>
        </a:p>
        <a:p>
          <a:r>
            <a:rPr kumimoji="1" lang="ja-JP" altLang="en-US" sz="1400">
              <a:latin typeface="ＭＳ ゴシック" pitchFamily="49" charset="-128"/>
              <a:ea typeface="ＭＳ ゴシック" pitchFamily="49" charset="-128"/>
            </a:rPr>
            <a:t>　現在、臨時財政対策債も含めた新規発行債の抑制（元金償還額以内）に取り組んでおり、実質公債費比率の分子の減少に努める。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債の抑制（元金償還額以内）に取り組んでいる。令和３年度は新庁舎本体工事に係る起債発行により増加しているが、今後は減少に転じるものと見込まれるものの、引き続き発行抑制に取り組むことにより改善を図る。</a:t>
          </a:r>
        </a:p>
        <a:p>
          <a:r>
            <a:rPr kumimoji="1" lang="ja-JP" altLang="en-US" sz="1400">
              <a:latin typeface="ＭＳ ゴシック" pitchFamily="49" charset="-128"/>
              <a:ea typeface="ＭＳ ゴシック" pitchFamily="49" charset="-128"/>
            </a:rPr>
            <a:t>　債務負担行為に基づく支出予定額については漸減している。</a:t>
          </a:r>
        </a:p>
        <a:p>
          <a:r>
            <a:rPr kumimoji="1" lang="ja-JP" altLang="en-US" sz="1400">
              <a:latin typeface="ＭＳ ゴシック" pitchFamily="49" charset="-128"/>
              <a:ea typeface="ＭＳ ゴシック" pitchFamily="49" charset="-128"/>
            </a:rPr>
            <a:t>　公営企業債等繰入見込額については、公共下水道事業特別会計が割合として大きいものとなっているが減少傾向となっており、今後も同様の傾向で推移すると考えられる。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山形県河北町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・特定目的基金のうち庁舎建設基金は、老朽化した庁舎を建て替える新庁舎整備事業を実施するためのものであり、令和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年度は基金への積み立てと計画的な取り崩しを行っており、基金残高は約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千万円の減となっている。一方で、ふるさと応援基金については、当町へ頂いたふるさと納税を原資として積み立てることとしており、令和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千万円を積み立てたが、事業実施のために約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千万円の増となっている。これらの特定目的基金の増減の影響から基金全体としては約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・庁舎建設基金は事業完了により令和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年度で廃止となる予定であり、庁舎建設基金の減少により全体の基金残高についても減少していくものと見込んでいる。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・ふるさと応援基金：子育て及び教育に関する事業、協働のまちづくりに関する事業、地域文化の伝承・育成に関する事業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・庁舎建設基金：老朽化した庁舎を建て替える新庁舎整備事業の推進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千万円を積み立てる一方で、事業実施のために約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年度は計画通り約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千万円を積み立てる一方で、新庁舎建設の本体工事を実施するための約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・公共施設維持補修基金：維持補修のために取り崩しは無かったものの、今後の維持補修に備え約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千万円を積み立てたことから、残高が約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・ふるさと応援基金：ふるさと納税で得られた財源を有効活用し、今後も計画的な事業実施のために使っていく予定。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・庁舎建設基金：庁舎建設基金は事業完了までは毎年積み立てていくものの、新庁舎整備事業の進捗に伴い取り崩すため残高は減少していく予定。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で見込んでいた以上の歳入があったことや、事業における不用額が出たことで発生した決算剰余金を財政調整基金へ積み立てており、令和３年度は積み立てられる額よりも取り崩し額のほうが大きいことから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％程度を確保することを目途としており、今後も過大な増減の無いように維持していくことに努める。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・防災行政無線整備事業のために借り入れした地方債の償還財源とするため減債基金へ積み立てし、取り崩しを行っている。取り崩し額のほうが大きいため毎年漸減していく。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・これまで計画的に積み立てと取り崩しを行ってきたが、令和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年度より積み立ては行わず取り崩しのみとなることから、償還終了まで毎年減少していく見込みである。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13459625</v>
      </c>
      <c r="BO4" s="452"/>
      <c r="BP4" s="452"/>
      <c r="BQ4" s="452"/>
      <c r="BR4" s="452"/>
      <c r="BS4" s="452"/>
      <c r="BT4" s="452"/>
      <c r="BU4" s="453"/>
      <c r="BV4" s="451">
        <v>12983350</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v>
      </c>
      <c r="CU4" s="592"/>
      <c r="CV4" s="592"/>
      <c r="CW4" s="592"/>
      <c r="CX4" s="592"/>
      <c r="CY4" s="592"/>
      <c r="CZ4" s="592"/>
      <c r="DA4" s="593"/>
      <c r="DB4" s="591">
        <v>3.9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13099737</v>
      </c>
      <c r="BO5" s="423"/>
      <c r="BP5" s="423"/>
      <c r="BQ5" s="423"/>
      <c r="BR5" s="423"/>
      <c r="BS5" s="423"/>
      <c r="BT5" s="423"/>
      <c r="BU5" s="424"/>
      <c r="BV5" s="422">
        <v>12747658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86.9</v>
      </c>
      <c r="CU5" s="420"/>
      <c r="CV5" s="420"/>
      <c r="CW5" s="420"/>
      <c r="CX5" s="420"/>
      <c r="CY5" s="420"/>
      <c r="CZ5" s="420"/>
      <c r="DA5" s="421"/>
      <c r="DB5" s="419">
        <v>94.4</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359888</v>
      </c>
      <c r="BO6" s="423"/>
      <c r="BP6" s="423"/>
      <c r="BQ6" s="423"/>
      <c r="BR6" s="423"/>
      <c r="BS6" s="423"/>
      <c r="BT6" s="423"/>
      <c r="BU6" s="424"/>
      <c r="BV6" s="422">
        <v>235692</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90.2</v>
      </c>
      <c r="CU6" s="566"/>
      <c r="CV6" s="566"/>
      <c r="CW6" s="566"/>
      <c r="CX6" s="566"/>
      <c r="CY6" s="566"/>
      <c r="CZ6" s="566"/>
      <c r="DA6" s="567"/>
      <c r="DB6" s="565">
        <v>98.2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9621</v>
      </c>
      <c r="BO7" s="423"/>
      <c r="BP7" s="423"/>
      <c r="BQ7" s="423"/>
      <c r="BR7" s="423"/>
      <c r="BS7" s="423"/>
      <c r="BT7" s="423"/>
      <c r="BU7" s="424"/>
      <c r="BV7" s="422">
        <v>50900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4996029</v>
      </c>
      <c r="CU7" s="423"/>
      <c r="CV7" s="423"/>
      <c r="CW7" s="423"/>
      <c r="CX7" s="423"/>
      <c r="CY7" s="423"/>
      <c r="CZ7" s="423"/>
      <c r="DA7" s="424"/>
      <c r="DB7" s="422">
        <v>4721937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350267</v>
      </c>
      <c r="BO8" s="423"/>
      <c r="BP8" s="423"/>
      <c r="BQ8" s="423"/>
      <c r="BR8" s="423"/>
      <c r="BS8" s="423"/>
      <c r="BT8" s="423"/>
      <c r="BU8" s="424"/>
      <c r="BV8" s="422">
        <v>184792</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0.44</v>
      </c>
      <c r="CU8" s="526"/>
      <c r="CV8" s="526"/>
      <c r="CW8" s="526"/>
      <c r="CX8" s="526"/>
      <c r="CY8" s="526"/>
      <c r="CZ8" s="526"/>
      <c r="DA8" s="527"/>
      <c r="DB8" s="525">
        <v>0.46</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17641</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165475</v>
      </c>
      <c r="BO9" s="423"/>
      <c r="BP9" s="423"/>
      <c r="BQ9" s="423"/>
      <c r="BR9" s="423"/>
      <c r="BS9" s="423"/>
      <c r="BT9" s="423"/>
      <c r="BU9" s="424"/>
      <c r="BV9" s="422">
        <v>-29862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9.5</v>
      </c>
      <c r="CU9" s="420"/>
      <c r="CV9" s="420"/>
      <c r="CW9" s="420"/>
      <c r="CX9" s="420"/>
      <c r="CY9" s="420"/>
      <c r="CZ9" s="420"/>
      <c r="DA9" s="421"/>
      <c r="DB9" s="419">
        <v>9.8000000000000007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18952</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109</v>
      </c>
      <c r="AV10" s="481"/>
      <c r="AW10" s="481"/>
      <c r="AX10" s="481"/>
      <c r="AY10" s="436" t="s">
        <v>121</v>
      </c>
      <c r="AZ10" s="437"/>
      <c r="BA10" s="437"/>
      <c r="BB10" s="437"/>
      <c r="BC10" s="437"/>
      <c r="BD10" s="437"/>
      <c r="BE10" s="437"/>
      <c r="BF10" s="437"/>
      <c r="BG10" s="437"/>
      <c r="BH10" s="437"/>
      <c r="BI10" s="437"/>
      <c r="BJ10" s="437"/>
      <c r="BK10" s="437"/>
      <c r="BL10" s="437"/>
      <c r="BM10" s="438"/>
      <c r="BN10" s="422">
        <v>50</v>
      </c>
      <c r="BO10" s="423"/>
      <c r="BP10" s="423"/>
      <c r="BQ10" s="423"/>
      <c r="BR10" s="423"/>
      <c r="BS10" s="423"/>
      <c r="BT10" s="423"/>
      <c r="BU10" s="424"/>
      <c r="BV10" s="422">
        <v>85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17636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198013</v>
      </c>
      <c r="BO12" s="423"/>
      <c r="BP12" s="423"/>
      <c r="BQ12" s="423"/>
      <c r="BR12" s="423"/>
      <c r="BS12" s="423"/>
      <c r="BT12" s="423"/>
      <c r="BU12" s="424"/>
      <c r="BV12" s="422">
        <v>165954</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17449</v>
      </c>
      <c r="S13" s="510"/>
      <c r="T13" s="510"/>
      <c r="U13" s="510"/>
      <c r="V13" s="511"/>
      <c r="W13" s="512" t="s">
        <v>141</v>
      </c>
      <c r="X13" s="408"/>
      <c r="Y13" s="408"/>
      <c r="Z13" s="408"/>
      <c r="AA13" s="408"/>
      <c r="AB13" s="409"/>
      <c r="AC13" s="375">
        <v>965</v>
      </c>
      <c r="AD13" s="376"/>
      <c r="AE13" s="376"/>
      <c r="AF13" s="376"/>
      <c r="AG13" s="377"/>
      <c r="AH13" s="375">
        <v>1141</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-32488</v>
      </c>
      <c r="BO13" s="423"/>
      <c r="BP13" s="423"/>
      <c r="BQ13" s="423"/>
      <c r="BR13" s="423"/>
      <c r="BS13" s="423"/>
      <c r="BT13" s="423"/>
      <c r="BU13" s="424"/>
      <c r="BV13" s="422">
        <v>-195731</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8.8000000000000007</v>
      </c>
      <c r="CU13" s="420"/>
      <c r="CV13" s="420"/>
      <c r="CW13" s="420"/>
      <c r="CX13" s="420"/>
      <c r="CY13" s="420"/>
      <c r="CZ13" s="420"/>
      <c r="DA13" s="421"/>
      <c r="DB13" s="419">
        <v>9.3000000000000007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17998</v>
      </c>
      <c r="S14" s="510"/>
      <c r="T14" s="510"/>
      <c r="U14" s="510"/>
      <c r="V14" s="511"/>
      <c r="W14" s="513"/>
      <c r="X14" s="411"/>
      <c r="Y14" s="411"/>
      <c r="Z14" s="411"/>
      <c r="AA14" s="411"/>
      <c r="AB14" s="412"/>
      <c r="AC14" s="502">
        <v>10.7</v>
      </c>
      <c r="AD14" s="503"/>
      <c r="AE14" s="503"/>
      <c r="AF14" s="503"/>
      <c r="AG14" s="504"/>
      <c r="AH14" s="502">
        <v>11.7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v>45.8</v>
      </c>
      <c r="CU14" s="520"/>
      <c r="CV14" s="520"/>
      <c r="CW14" s="520"/>
      <c r="CX14" s="520"/>
      <c r="CY14" s="520"/>
      <c r="CZ14" s="520"/>
      <c r="DA14" s="521"/>
      <c r="DB14" s="519">
        <v>27.4</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140</v>
      </c>
      <c r="N15" s="507"/>
      <c r="O15" s="507"/>
      <c r="P15" s="507"/>
      <c r="Q15" s="508"/>
      <c r="R15" s="509">
        <v>17812</v>
      </c>
      <c r="S15" s="510"/>
      <c r="T15" s="510"/>
      <c r="U15" s="510"/>
      <c r="V15" s="511"/>
      <c r="W15" s="512" t="s">
        <v>148</v>
      </c>
      <c r="X15" s="408"/>
      <c r="Y15" s="408"/>
      <c r="Z15" s="408"/>
      <c r="AA15" s="408"/>
      <c r="AB15" s="409"/>
      <c r="AC15" s="375">
        <v>3150</v>
      </c>
      <c r="AD15" s="376"/>
      <c r="AE15" s="376"/>
      <c r="AF15" s="376"/>
      <c r="AG15" s="377"/>
      <c r="AH15" s="375">
        <v>3433</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1819444</v>
      </c>
      <c r="BO15" s="452"/>
      <c r="BP15" s="452"/>
      <c r="BQ15" s="452"/>
      <c r="BR15" s="452"/>
      <c r="BS15" s="452"/>
      <c r="BT15" s="452"/>
      <c r="BU15" s="453"/>
      <c r="BV15" s="451">
        <v>1880832</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35</v>
      </c>
      <c r="AD16" s="503"/>
      <c r="AE16" s="503"/>
      <c r="AF16" s="503"/>
      <c r="AG16" s="504"/>
      <c r="AH16" s="502">
        <v>35.299999999999997</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4299521</v>
      </c>
      <c r="BO16" s="423"/>
      <c r="BP16" s="423"/>
      <c r="BQ16" s="423"/>
      <c r="BR16" s="423"/>
      <c r="BS16" s="423"/>
      <c r="BT16" s="423"/>
      <c r="BU16" s="424"/>
      <c r="BV16" s="422">
        <v>4074652</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4888</v>
      </c>
      <c r="AD17" s="376"/>
      <c r="AE17" s="376"/>
      <c r="AF17" s="376"/>
      <c r="AG17" s="377"/>
      <c r="AH17" s="375">
        <v>5139</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2263990</v>
      </c>
      <c r="BO17" s="423"/>
      <c r="BP17" s="423"/>
      <c r="BQ17" s="423"/>
      <c r="BR17" s="423"/>
      <c r="BS17" s="423"/>
      <c r="BT17" s="423"/>
      <c r="BU17" s="424"/>
      <c r="BV17" s="422">
        <v>2343644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52.45</v>
      </c>
      <c r="M18" s="475"/>
      <c r="N18" s="475"/>
      <c r="O18" s="475"/>
      <c r="P18" s="475"/>
      <c r="Q18" s="475"/>
      <c r="R18" s="476"/>
      <c r="S18" s="476"/>
      <c r="T18" s="476"/>
      <c r="U18" s="476"/>
      <c r="V18" s="477"/>
      <c r="W18" s="493"/>
      <c r="X18" s="494"/>
      <c r="Y18" s="494"/>
      <c r="Z18" s="494"/>
      <c r="AA18" s="494"/>
      <c r="AB18" s="518"/>
      <c r="AC18" s="392">
        <v>54.3</v>
      </c>
      <c r="AD18" s="393"/>
      <c r="AE18" s="393"/>
      <c r="AF18" s="393"/>
      <c r="AG18" s="478"/>
      <c r="AH18" s="392">
        <v>52.9</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4384430</v>
      </c>
      <c r="BO18" s="423"/>
      <c r="BP18" s="423"/>
      <c r="BQ18" s="423"/>
      <c r="BR18" s="423"/>
      <c r="BS18" s="423"/>
      <c r="BT18" s="423"/>
      <c r="BU18" s="424"/>
      <c r="BV18" s="422">
        <v>4464463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336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7502168</v>
      </c>
      <c r="BO19" s="423"/>
      <c r="BP19" s="423"/>
      <c r="BQ19" s="423"/>
      <c r="BR19" s="423"/>
      <c r="BS19" s="423"/>
      <c r="BT19" s="423"/>
      <c r="BU19" s="424"/>
      <c r="BV19" s="422">
        <v>7205953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5929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8318512</v>
      </c>
      <c r="BO22" s="452"/>
      <c r="BP22" s="452"/>
      <c r="BQ22" s="452"/>
      <c r="BR22" s="452"/>
      <c r="BS22" s="452"/>
      <c r="BT22" s="452"/>
      <c r="BU22" s="453"/>
      <c r="BV22" s="451">
        <v>7148684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4578471</v>
      </c>
      <c r="BO23" s="423"/>
      <c r="BP23" s="423"/>
      <c r="BQ23" s="423"/>
      <c r="BR23" s="423"/>
      <c r="BS23" s="423"/>
      <c r="BT23" s="423"/>
      <c r="BU23" s="424"/>
      <c r="BV23" s="422">
        <v>4679816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8400</v>
      </c>
      <c r="R24" s="376"/>
      <c r="S24" s="376"/>
      <c r="T24" s="376"/>
      <c r="U24" s="376"/>
      <c r="V24" s="377"/>
      <c r="W24" s="465"/>
      <c r="X24" s="402"/>
      <c r="Y24" s="403"/>
      <c r="Z24" s="378" t="s">
        <v>173</v>
      </c>
      <c r="AA24" s="379"/>
      <c r="AB24" s="379"/>
      <c r="AC24" s="379"/>
      <c r="AD24" s="379"/>
      <c r="AE24" s="379"/>
      <c r="AF24" s="379"/>
      <c r="AG24" s="380"/>
      <c r="AH24" s="375">
        <v>129</v>
      </c>
      <c r="AI24" s="376"/>
      <c r="AJ24" s="376"/>
      <c r="AK24" s="376"/>
      <c r="AL24" s="377"/>
      <c r="AM24" s="375">
        <v>408414</v>
      </c>
      <c r="AN24" s="376"/>
      <c r="AO24" s="376"/>
      <c r="AP24" s="376"/>
      <c r="AQ24" s="376"/>
      <c r="AR24" s="377"/>
      <c r="AS24" s="375">
        <v>3166</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5027555</v>
      </c>
      <c r="BO24" s="423"/>
      <c r="BP24" s="423"/>
      <c r="BQ24" s="423"/>
      <c r="BR24" s="423"/>
      <c r="BS24" s="423"/>
      <c r="BT24" s="423"/>
      <c r="BU24" s="424"/>
      <c r="BV24" s="422">
        <v>3734504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1</v>
      </c>
      <c r="M25" s="376"/>
      <c r="N25" s="376"/>
      <c r="O25" s="376"/>
      <c r="P25" s="377"/>
      <c r="Q25" s="375">
        <v>6450</v>
      </c>
      <c r="R25" s="376"/>
      <c r="S25" s="376"/>
      <c r="T25" s="376"/>
      <c r="U25" s="376"/>
      <c r="V25" s="377"/>
      <c r="W25" s="465"/>
      <c r="X25" s="402"/>
      <c r="Y25" s="403"/>
      <c r="Z25" s="378" t="s">
        <v>176</v>
      </c>
      <c r="AA25" s="379"/>
      <c r="AB25" s="379"/>
      <c r="AC25" s="379"/>
      <c r="AD25" s="379"/>
      <c r="AE25" s="379"/>
      <c r="AF25" s="379"/>
      <c r="AG25" s="380"/>
      <c r="AH25" s="375" t="s">
        <v>129</v>
      </c>
      <c r="AI25" s="376"/>
      <c r="AJ25" s="376"/>
      <c r="AK25" s="376"/>
      <c r="AL25" s="377"/>
      <c r="AM25" s="375" t="s">
        <v>177</v>
      </c>
      <c r="AN25" s="376"/>
      <c r="AO25" s="376"/>
      <c r="AP25" s="376"/>
      <c r="AQ25" s="376"/>
      <c r="AR25" s="377"/>
      <c r="AS25" s="375" t="s">
        <v>178</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v>1636203</v>
      </c>
      <c r="BO25" s="452"/>
      <c r="BP25" s="452"/>
      <c r="BQ25" s="452"/>
      <c r="BR25" s="452"/>
      <c r="BS25" s="452"/>
      <c r="BT25" s="452"/>
      <c r="BU25" s="453"/>
      <c r="BV25" s="451">
        <v>3506911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180</v>
      </c>
      <c r="F26" s="379"/>
      <c r="G26" s="379"/>
      <c r="H26" s="379"/>
      <c r="I26" s="379"/>
      <c r="J26" s="379"/>
      <c r="K26" s="380"/>
      <c r="L26" s="375">
        <v>1</v>
      </c>
      <c r="M26" s="376"/>
      <c r="N26" s="376"/>
      <c r="O26" s="376"/>
      <c r="P26" s="377"/>
      <c r="Q26" s="375">
        <v>5850</v>
      </c>
      <c r="R26" s="376"/>
      <c r="S26" s="376"/>
      <c r="T26" s="376"/>
      <c r="U26" s="376"/>
      <c r="V26" s="377"/>
      <c r="W26" s="465"/>
      <c r="X26" s="402"/>
      <c r="Y26" s="403"/>
      <c r="Z26" s="378" t="s">
        <v>181</v>
      </c>
      <c r="AA26" s="433"/>
      <c r="AB26" s="433"/>
      <c r="AC26" s="433"/>
      <c r="AD26" s="433"/>
      <c r="AE26" s="433"/>
      <c r="AF26" s="433"/>
      <c r="AG26" s="434"/>
      <c r="AH26" s="375">
        <v>7</v>
      </c>
      <c r="AI26" s="376"/>
      <c r="AJ26" s="376"/>
      <c r="AK26" s="376"/>
      <c r="AL26" s="377"/>
      <c r="AM26" s="375">
        <v>25088</v>
      </c>
      <c r="AN26" s="376"/>
      <c r="AO26" s="376"/>
      <c r="AP26" s="376"/>
      <c r="AQ26" s="376"/>
      <c r="AR26" s="377"/>
      <c r="AS26" s="375">
        <v>3584</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t="s">
        <v>178</v>
      </c>
      <c r="BO26" s="423"/>
      <c r="BP26" s="423"/>
      <c r="BQ26" s="423"/>
      <c r="BR26" s="423"/>
      <c r="BS26" s="423"/>
      <c r="BT26" s="423"/>
      <c r="BU26" s="424"/>
      <c r="BV26" s="422" t="s">
        <v>183</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184</v>
      </c>
      <c r="F27" s="379"/>
      <c r="G27" s="379"/>
      <c r="H27" s="379"/>
      <c r="I27" s="379"/>
      <c r="J27" s="379"/>
      <c r="K27" s="380"/>
      <c r="L27" s="375">
        <v>1</v>
      </c>
      <c r="M27" s="376"/>
      <c r="N27" s="376"/>
      <c r="O27" s="376"/>
      <c r="P27" s="377"/>
      <c r="Q27" s="375">
        <v>3300</v>
      </c>
      <c r="R27" s="376"/>
      <c r="S27" s="376"/>
      <c r="T27" s="376"/>
      <c r="U27" s="376"/>
      <c r="V27" s="377"/>
      <c r="W27" s="465"/>
      <c r="X27" s="402"/>
      <c r="Y27" s="403"/>
      <c r="Z27" s="378" t="s">
        <v>185</v>
      </c>
      <c r="AA27" s="379"/>
      <c r="AB27" s="379"/>
      <c r="AC27" s="379"/>
      <c r="AD27" s="379"/>
      <c r="AE27" s="379"/>
      <c r="AF27" s="379"/>
      <c r="AG27" s="380"/>
      <c r="AH27" s="375">
        <v>2</v>
      </c>
      <c r="AI27" s="376"/>
      <c r="AJ27" s="376"/>
      <c r="AK27" s="376"/>
      <c r="AL27" s="377"/>
      <c r="AM27" s="375" t="s">
        <v>186</v>
      </c>
      <c r="AN27" s="376"/>
      <c r="AO27" s="376"/>
      <c r="AP27" s="376"/>
      <c r="AQ27" s="376"/>
      <c r="AR27" s="377"/>
      <c r="AS27" s="375" t="s">
        <v>187</v>
      </c>
      <c r="AT27" s="376"/>
      <c r="AU27" s="376"/>
      <c r="AV27" s="376"/>
      <c r="AW27" s="376"/>
      <c r="AX27" s="435"/>
      <c r="AY27" s="459" t="s">
        <v>188</v>
      </c>
      <c r="AZ27" s="460"/>
      <c r="BA27" s="460"/>
      <c r="BB27" s="460"/>
      <c r="BC27" s="460"/>
      <c r="BD27" s="460"/>
      <c r="BE27" s="460"/>
      <c r="BF27" s="460"/>
      <c r="BG27" s="460"/>
      <c r="BH27" s="460"/>
      <c r="BI27" s="460"/>
      <c r="BJ27" s="460"/>
      <c r="BK27" s="460"/>
      <c r="BL27" s="460"/>
      <c r="BM27" s="461"/>
      <c r="BN27" s="456">
        <v>257535</v>
      </c>
      <c r="BO27" s="457"/>
      <c r="BP27" s="457"/>
      <c r="BQ27" s="457"/>
      <c r="BR27" s="457"/>
      <c r="BS27" s="457"/>
      <c r="BT27" s="457"/>
      <c r="BU27" s="458"/>
      <c r="BV27" s="456">
        <v>257525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189</v>
      </c>
      <c r="F28" s="379"/>
      <c r="G28" s="379"/>
      <c r="H28" s="379"/>
      <c r="I28" s="379"/>
      <c r="J28" s="379"/>
      <c r="K28" s="380"/>
      <c r="L28" s="375">
        <v>1</v>
      </c>
      <c r="M28" s="376"/>
      <c r="N28" s="376"/>
      <c r="O28" s="376"/>
      <c r="P28" s="377"/>
      <c r="Q28" s="375">
        <v>2750</v>
      </c>
      <c r="R28" s="376"/>
      <c r="S28" s="376"/>
      <c r="T28" s="376"/>
      <c r="U28" s="376"/>
      <c r="V28" s="377"/>
      <c r="W28" s="465"/>
      <c r="X28" s="402"/>
      <c r="Y28" s="403"/>
      <c r="Z28" s="378" t="s">
        <v>190</v>
      </c>
      <c r="AA28" s="379"/>
      <c r="AB28" s="379"/>
      <c r="AC28" s="379"/>
      <c r="AD28" s="379"/>
      <c r="AE28" s="379"/>
      <c r="AF28" s="379"/>
      <c r="AG28" s="380"/>
      <c r="AH28" s="375" t="s">
        <v>177</v>
      </c>
      <c r="AI28" s="376"/>
      <c r="AJ28" s="376"/>
      <c r="AK28" s="376"/>
      <c r="AL28" s="377"/>
      <c r="AM28" s="375" t="s">
        <v>130</v>
      </c>
      <c r="AN28" s="376"/>
      <c r="AO28" s="376"/>
      <c r="AP28" s="376"/>
      <c r="AQ28" s="376"/>
      <c r="AR28" s="377"/>
      <c r="AS28" s="375" t="s">
        <v>178</v>
      </c>
      <c r="AT28" s="376"/>
      <c r="AU28" s="376"/>
      <c r="AV28" s="376"/>
      <c r="AW28" s="376"/>
      <c r="AX28" s="435"/>
      <c r="AY28" s="439" t="s">
        <v>191</v>
      </c>
      <c r="AZ28" s="440"/>
      <c r="BA28" s="440"/>
      <c r="BB28" s="441"/>
      <c r="BC28" s="448" t="s">
        <v>48</v>
      </c>
      <c r="BD28" s="449"/>
      <c r="BE28" s="449"/>
      <c r="BF28" s="449"/>
      <c r="BG28" s="449"/>
      <c r="BH28" s="449"/>
      <c r="BI28" s="449"/>
      <c r="BJ28" s="449"/>
      <c r="BK28" s="449"/>
      <c r="BL28" s="449"/>
      <c r="BM28" s="450"/>
      <c r="BN28" s="451">
        <v>552456</v>
      </c>
      <c r="BO28" s="452"/>
      <c r="BP28" s="452"/>
      <c r="BQ28" s="452"/>
      <c r="BR28" s="452"/>
      <c r="BS28" s="452"/>
      <c r="BT28" s="452"/>
      <c r="BU28" s="453"/>
      <c r="BV28" s="451">
        <v>580419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192</v>
      </c>
      <c r="F29" s="379"/>
      <c r="G29" s="379"/>
      <c r="H29" s="379"/>
      <c r="I29" s="379"/>
      <c r="J29" s="379"/>
      <c r="K29" s="380"/>
      <c r="L29" s="375">
        <v>12</v>
      </c>
      <c r="M29" s="376"/>
      <c r="N29" s="376"/>
      <c r="O29" s="376"/>
      <c r="P29" s="377"/>
      <c r="Q29" s="375">
        <v>2600</v>
      </c>
      <c r="R29" s="376"/>
      <c r="S29" s="376"/>
      <c r="T29" s="376"/>
      <c r="U29" s="376"/>
      <c r="V29" s="377"/>
      <c r="W29" s="466"/>
      <c r="X29" s="467"/>
      <c r="Y29" s="468"/>
      <c r="Z29" s="378" t="s">
        <v>193</v>
      </c>
      <c r="AA29" s="379"/>
      <c r="AB29" s="379"/>
      <c r="AC29" s="379"/>
      <c r="AD29" s="379"/>
      <c r="AE29" s="379"/>
      <c r="AF29" s="379"/>
      <c r="AG29" s="380"/>
      <c r="AH29" s="375">
        <v>131</v>
      </c>
      <c r="AI29" s="376"/>
      <c r="AJ29" s="376"/>
      <c r="AK29" s="376"/>
      <c r="AL29" s="377"/>
      <c r="AM29" s="375">
        <v>416400</v>
      </c>
      <c r="AN29" s="376"/>
      <c r="AO29" s="376"/>
      <c r="AP29" s="376"/>
      <c r="AQ29" s="376"/>
      <c r="AR29" s="377"/>
      <c r="AS29" s="375">
        <v>3179</v>
      </c>
      <c r="AT29" s="376"/>
      <c r="AU29" s="376"/>
      <c r="AV29" s="376"/>
      <c r="AW29" s="376"/>
      <c r="AX29" s="435"/>
      <c r="AY29" s="442"/>
      <c r="AZ29" s="443"/>
      <c r="BA29" s="443"/>
      <c r="BB29" s="444"/>
      <c r="BC29" s="436" t="s">
        <v>194</v>
      </c>
      <c r="BD29" s="437"/>
      <c r="BE29" s="437"/>
      <c r="BF29" s="437"/>
      <c r="BG29" s="437"/>
      <c r="BH29" s="437"/>
      <c r="BI29" s="437"/>
      <c r="BJ29" s="437"/>
      <c r="BK29" s="437"/>
      <c r="BL29" s="437"/>
      <c r="BM29" s="438"/>
      <c r="BN29" s="422">
        <v>6877</v>
      </c>
      <c r="BO29" s="423"/>
      <c r="BP29" s="423"/>
      <c r="BQ29" s="423"/>
      <c r="BR29" s="423"/>
      <c r="BS29" s="423"/>
      <c r="BT29" s="423"/>
      <c r="BU29" s="424"/>
      <c r="BV29" s="422">
        <v>7835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195</v>
      </c>
      <c r="X30" s="390"/>
      <c r="Y30" s="390"/>
      <c r="Z30" s="390"/>
      <c r="AA30" s="390"/>
      <c r="AB30" s="390"/>
      <c r="AC30" s="390"/>
      <c r="AD30" s="390"/>
      <c r="AE30" s="390"/>
      <c r="AF30" s="390"/>
      <c r="AG30" s="391"/>
      <c r="AH30" s="392">
        <v>97.1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2534958</v>
      </c>
      <c r="BO30" s="457"/>
      <c r="BP30" s="457"/>
      <c r="BQ30" s="457"/>
      <c r="BR30" s="457"/>
      <c r="BS30" s="457"/>
      <c r="BT30" s="457"/>
      <c r="BU30" s="458"/>
      <c r="BV30" s="456">
        <v>2399756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196</v>
      </c>
      <c r="D32" s="381"/>
      <c r="E32" s="381"/>
      <c r="F32" s="381"/>
      <c r="G32" s="381"/>
      <c r="H32" s="381"/>
      <c r="I32" s="381"/>
      <c r="J32" s="381"/>
      <c r="K32" s="381"/>
      <c r="L32" s="381"/>
      <c r="M32" s="381"/>
      <c r="N32" s="381"/>
      <c r="O32" s="381"/>
      <c r="P32" s="381"/>
      <c r="Q32" s="381"/>
      <c r="R32" s="381"/>
      <c r="S32" s="381"/>
      <c r="U32" s="382" t="s">
        <v>197</v>
      </c>
      <c r="V32" s="382"/>
      <c r="W32" s="382"/>
      <c r="X32" s="382"/>
      <c r="Y32" s="382"/>
      <c r="Z32" s="382"/>
      <c r="AA32" s="382"/>
      <c r="AB32" s="382"/>
      <c r="AC32" s="382"/>
      <c r="AD32" s="382"/>
      <c r="AE32" s="382"/>
      <c r="AF32" s="382"/>
      <c r="AG32" s="382"/>
      <c r="AH32" s="382"/>
      <c r="AI32" s="382"/>
      <c r="AJ32" s="382"/>
      <c r="AK32" s="382"/>
      <c r="AM32" s="382" t="s">
        <v>198</v>
      </c>
      <c r="AN32" s="382"/>
      <c r="AO32" s="382"/>
      <c r="AP32" s="382"/>
      <c r="AQ32" s="382"/>
      <c r="AR32" s="382"/>
      <c r="AS32" s="382"/>
      <c r="AT32" s="382"/>
      <c r="AU32" s="382"/>
      <c r="AV32" s="382"/>
      <c r="AW32" s="382"/>
      <c r="AX32" s="382"/>
      <c r="AY32" s="382"/>
      <c r="AZ32" s="382"/>
      <c r="BA32" s="382"/>
      <c r="BB32" s="382"/>
      <c r="BC32" s="382"/>
      <c r="BE32" s="382" t="s">
        <v>199</v>
      </c>
      <c r="BF32" s="382"/>
      <c r="BG32" s="382"/>
      <c r="BH32" s="382"/>
      <c r="BI32" s="382"/>
      <c r="BJ32" s="382"/>
      <c r="BK32" s="382"/>
      <c r="BL32" s="382"/>
      <c r="BM32" s="382"/>
      <c r="BN32" s="382"/>
      <c r="BO32" s="382"/>
      <c r="BP32" s="382"/>
      <c r="BQ32" s="382"/>
      <c r="BR32" s="382"/>
      <c r="BS32" s="382"/>
      <c r="BT32" s="382"/>
      <c r="BU32" s="382"/>
      <c r="BW32" s="382" t="s">
        <v>200</v>
      </c>
      <c r="BX32" s="382"/>
      <c r="BY32" s="382"/>
      <c r="BZ32" s="382"/>
      <c r="CA32" s="382"/>
      <c r="CB32" s="382"/>
      <c r="CC32" s="382"/>
      <c r="CD32" s="382"/>
      <c r="CE32" s="382"/>
      <c r="CF32" s="382"/>
      <c r="CG32" s="382"/>
      <c r="CH32" s="382"/>
      <c r="CI32" s="382"/>
      <c r="CJ32" s="382"/>
      <c r="CK32" s="382"/>
      <c r="CL32" s="382"/>
      <c r="CM32" s="382"/>
      <c r="CO32" s="382" t="s">
        <v>201</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202</v>
      </c>
      <c r="D33" s="374"/>
      <c r="E33" s="373" t="s">
        <v>203</v>
      </c>
      <c r="F33" s="373"/>
      <c r="G33" s="373"/>
      <c r="H33" s="373"/>
      <c r="I33" s="373"/>
      <c r="J33" s="373"/>
      <c r="K33" s="373"/>
      <c r="L33" s="373"/>
      <c r="M33" s="373"/>
      <c r="N33" s="373"/>
      <c r="O33" s="373"/>
      <c r="P33" s="373"/>
      <c r="Q33" s="373"/>
      <c r="R33" s="373"/>
      <c r="S33" s="373"/>
      <c r="T33" s="203"/>
      <c r="U33" s="374" t="s">
        <v>204</v>
      </c>
      <c r="V33" s="374"/>
      <c r="W33" s="373" t="s">
        <v>205</v>
      </c>
      <c r="X33" s="373"/>
      <c r="Y33" s="373"/>
      <c r="Z33" s="373"/>
      <c r="AA33" s="373"/>
      <c r="AB33" s="373"/>
      <c r="AC33" s="373"/>
      <c r="AD33" s="373"/>
      <c r="AE33" s="373"/>
      <c r="AF33" s="373"/>
      <c r="AG33" s="373"/>
      <c r="AH33" s="373"/>
      <c r="AI33" s="373"/>
      <c r="AJ33" s="373"/>
      <c r="AK33" s="373"/>
      <c r="AL33" s="203"/>
      <c r="AM33" s="374" t="s">
        <v>202</v>
      </c>
      <c r="AN33" s="374"/>
      <c r="AO33" s="373" t="s">
        <v>206</v>
      </c>
      <c r="AP33" s="373"/>
      <c r="AQ33" s="373"/>
      <c r="AR33" s="373"/>
      <c r="AS33" s="373"/>
      <c r="AT33" s="373"/>
      <c r="AU33" s="373"/>
      <c r="AV33" s="373"/>
      <c r="AW33" s="373"/>
      <c r="AX33" s="373"/>
      <c r="AY33" s="373"/>
      <c r="AZ33" s="373"/>
      <c r="BA33" s="373"/>
      <c r="BB33" s="373"/>
      <c r="BC33" s="373"/>
      <c r="BD33" s="204"/>
      <c r="BE33" s="373" t="s">
        <v>207</v>
      </c>
      <c r="BF33" s="373"/>
      <c r="BG33" s="373" t="s">
        <v>208</v>
      </c>
      <c r="BH33" s="373"/>
      <c r="BI33" s="373"/>
      <c r="BJ33" s="373"/>
      <c r="BK33" s="373"/>
      <c r="BL33" s="373"/>
      <c r="BM33" s="373"/>
      <c r="BN33" s="373"/>
      <c r="BO33" s="373"/>
      <c r="BP33" s="373"/>
      <c r="BQ33" s="373"/>
      <c r="BR33" s="373"/>
      <c r="BS33" s="373"/>
      <c r="BT33" s="373"/>
      <c r="BU33" s="373"/>
      <c r="BV33" s="204"/>
      <c r="BW33" s="374" t="s">
        <v>207</v>
      </c>
      <c r="BX33" s="374"/>
      <c r="BY33" s="373" t="s">
        <v>209</v>
      </c>
      <c r="BZ33" s="373"/>
      <c r="CA33" s="373"/>
      <c r="CB33" s="373"/>
      <c r="CC33" s="373"/>
      <c r="CD33" s="373"/>
      <c r="CE33" s="373"/>
      <c r="CF33" s="373"/>
      <c r="CG33" s="373"/>
      <c r="CH33" s="373"/>
      <c r="CI33" s="373"/>
      <c r="CJ33" s="373"/>
      <c r="CK33" s="373"/>
      <c r="CL33" s="373"/>
      <c r="CM33" s="373"/>
      <c r="CN33" s="203"/>
      <c r="CO33" s="374" t="s">
        <v>210</v>
      </c>
      <c r="CP33" s="374"/>
      <c r="CQ33" s="373" t="s">
        <v>211</v>
      </c>
      <c r="CR33" s="373"/>
      <c r="CS33" s="373"/>
      <c r="CT33" s="373"/>
      <c r="CU33" s="373"/>
      <c r="CV33" s="373"/>
      <c r="CW33" s="373"/>
      <c r="CX33" s="373"/>
      <c r="CY33" s="373"/>
      <c r="CZ33" s="373"/>
      <c r="DA33" s="373"/>
      <c r="DB33" s="373"/>
      <c r="DC33" s="373"/>
      <c r="DD33" s="373"/>
      <c r="DE33" s="373"/>
      <c r="DF33" s="203"/>
      <c r="DG33" s="372" t="s">
        <v>212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河北町国民健康保険特別会計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河北町水道事業会計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河北町公共下水道事業特別会計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山形県消防補償等組合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河北スポーツセンター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河北町介護保険特別会計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河北町農業集落排水事業特別会計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山形県自治会館管理組合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河北町べに花の里振興公社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河北町後期高齢者医療特別会計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山形県市町村職員退職手当組合</v>
      </c>
      <c r="BZ36" s="371"/>
      <c r="CA36" s="371"/>
      <c r="CB36" s="371"/>
      <c r="CC36" s="371"/>
      <c r="CD36" s="371"/>
      <c r="CE36" s="371"/>
      <c r="CF36" s="371"/>
      <c r="CG36" s="371"/>
      <c r="CH36" s="371"/>
      <c r="CI36" s="371"/>
      <c r="CJ36" s="371"/>
      <c r="CK36" s="371"/>
      <c r="CL36" s="371"/>
      <c r="CM36" s="371"/>
      <c r="CN36" s="178"/>
      <c r="CO36" s="370">
        <f t="shared" si="3"/>
        <v>19</v>
      </c>
      <c r="CP36" s="370"/>
      <c r="CQ36" s="371" t="str">
        <f>IF('各会計、関係団体の財政状況及び健全化判断比率'!BS9="","",'各会計、関係団体の財政状況及び健全化判断比率'!BS9)</f>
        <v>河北町土地開発公社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東根市外二市一町共立衛生処理組合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西村山広域行政事務組合（普通会計分）</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河北町ほか２市広域斎場事務組合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西村山広域行政事務組合（事業会計分）</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山形県後期高齢者医療広域連合（普通会計分）</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山形県後期高齢者医療広域連合（事業会計分）</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3" t="s">
        <v>609</v>
      </c>
    </row>
    <row r="54" spans="5:113" x14ac:dyDescent="0.15"/>
    <row r="55" spans="5:113" x14ac:dyDescent="0.15"/>
    <row r="56" spans="5:113" x14ac:dyDescent="0.15"/>
  </sheetData>
  <sheetProtection algorithmName="SHA-512" hashValue="46DEIcSm6SxE2nKWDN+uWdshcdeWnF1Sq8z2c4zgikbyo8OTVPUmu/Iax2g10uEZ+XikwGxPxS60q3tEN0zgEQ==" saltValue="KSSKfaScqOj7yPY7nlhyP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221</v>
      </c>
      <c r="DI1" s="747"/>
      <c r="DJ1" s="747"/>
      <c r="DK1" s="747"/>
      <c r="DL1" s="747"/>
      <c r="DM1" s="747"/>
      <c r="DN1" s="748"/>
      <c r="DO1" s="212"/>
      <c r="DP1" s="746" t="s">
        <v>222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227</v>
      </c>
      <c r="S4" s="688"/>
      <c r="T4" s="688"/>
      <c r="U4" s="688"/>
      <c r="V4" s="688"/>
      <c r="W4" s="688"/>
      <c r="X4" s="688"/>
      <c r="Y4" s="689"/>
      <c r="Z4" s="687" t="s">
        <v>228</v>
      </c>
      <c r="AA4" s="688"/>
      <c r="AB4" s="688"/>
      <c r="AC4" s="689"/>
      <c r="AD4" s="687" t="s">
        <v>229</v>
      </c>
      <c r="AE4" s="688"/>
      <c r="AF4" s="688"/>
      <c r="AG4" s="688"/>
      <c r="AH4" s="688"/>
      <c r="AI4" s="688"/>
      <c r="AJ4" s="688"/>
      <c r="AK4" s="689"/>
      <c r="AL4" s="687" t="s">
        <v>228</v>
      </c>
      <c r="AM4" s="688"/>
      <c r="AN4" s="688"/>
      <c r="AO4" s="689"/>
      <c r="AP4" s="743" t="s">
        <v>230</v>
      </c>
      <c r="AQ4" s="743"/>
      <c r="AR4" s="743"/>
      <c r="AS4" s="743"/>
      <c r="AT4" s="743"/>
      <c r="AU4" s="743"/>
      <c r="AV4" s="743"/>
      <c r="AW4" s="743"/>
      <c r="AX4" s="743"/>
      <c r="AY4" s="743"/>
      <c r="AZ4" s="743"/>
      <c r="BA4" s="743"/>
      <c r="BB4" s="743"/>
      <c r="BC4" s="743"/>
      <c r="BD4" s="743"/>
      <c r="BE4" s="743"/>
      <c r="BF4" s="743"/>
      <c r="BG4" s="743" t="s">
        <v>231</v>
      </c>
      <c r="BH4" s="743"/>
      <c r="BI4" s="743"/>
      <c r="BJ4" s="743"/>
      <c r="BK4" s="743"/>
      <c r="BL4" s="743"/>
      <c r="BM4" s="743"/>
      <c r="BN4" s="743"/>
      <c r="BO4" s="743" t="s">
        <v>228</v>
      </c>
      <c r="BP4" s="743"/>
      <c r="BQ4" s="743"/>
      <c r="BR4" s="743"/>
      <c r="BS4" s="743" t="s">
        <v>232</v>
      </c>
      <c r="BT4" s="743"/>
      <c r="BU4" s="743"/>
      <c r="BV4" s="743"/>
      <c r="BW4" s="743"/>
      <c r="BX4" s="743"/>
      <c r="BY4" s="743"/>
      <c r="BZ4" s="743"/>
      <c r="CA4" s="743"/>
      <c r="CB4" s="743"/>
      <c r="CD4" s="730" t="s">
        <v>233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234</v>
      </c>
      <c r="C5" s="697"/>
      <c r="D5" s="697"/>
      <c r="E5" s="697"/>
      <c r="F5" s="697"/>
      <c r="G5" s="697"/>
      <c r="H5" s="697"/>
      <c r="I5" s="697"/>
      <c r="J5" s="697"/>
      <c r="K5" s="697"/>
      <c r="L5" s="697"/>
      <c r="M5" s="697"/>
      <c r="N5" s="697"/>
      <c r="O5" s="697"/>
      <c r="P5" s="697"/>
      <c r="Q5" s="698"/>
      <c r="R5" s="681">
        <v>1930198</v>
      </c>
      <c r="S5" s="682"/>
      <c r="T5" s="682"/>
      <c r="U5" s="682"/>
      <c r="V5" s="682"/>
      <c r="W5" s="682"/>
      <c r="X5" s="682"/>
      <c r="Y5" s="725"/>
      <c r="Z5" s="744">
        <v>14.3</v>
      </c>
      <c r="AA5" s="744"/>
      <c r="AB5" s="744"/>
      <c r="AC5" s="744"/>
      <c r="AD5" s="745">
        <v>1792233</v>
      </c>
      <c r="AE5" s="745"/>
      <c r="AF5" s="745"/>
      <c r="AG5" s="745"/>
      <c r="AH5" s="745"/>
      <c r="AI5" s="745"/>
      <c r="AJ5" s="745"/>
      <c r="AK5" s="745"/>
      <c r="AL5" s="726">
        <v>36.9</v>
      </c>
      <c r="AM5" s="701"/>
      <c r="AN5" s="701"/>
      <c r="AO5" s="727"/>
      <c r="AP5" s="696" t="s">
        <v>235</v>
      </c>
      <c r="AQ5" s="697"/>
      <c r="AR5" s="697"/>
      <c r="AS5" s="697"/>
      <c r="AT5" s="697"/>
      <c r="AU5" s="697"/>
      <c r="AV5" s="697"/>
      <c r="AW5" s="697"/>
      <c r="AX5" s="697"/>
      <c r="AY5" s="697"/>
      <c r="AZ5" s="697"/>
      <c r="BA5" s="697"/>
      <c r="BB5" s="697"/>
      <c r="BC5" s="697"/>
      <c r="BD5" s="697"/>
      <c r="BE5" s="697"/>
      <c r="BF5" s="698"/>
      <c r="BG5" s="628">
        <v>1791443</v>
      </c>
      <c r="BH5" s="629"/>
      <c r="BI5" s="629"/>
      <c r="BJ5" s="629"/>
      <c r="BK5" s="629"/>
      <c r="BL5" s="629"/>
      <c r="BM5" s="629"/>
      <c r="BN5" s="630"/>
      <c r="BO5" s="655">
        <v>92.8</v>
      </c>
      <c r="BP5" s="655"/>
      <c r="BQ5" s="655"/>
      <c r="BR5" s="655"/>
      <c r="BS5" s="656">
        <v>11109</v>
      </c>
      <c r="BT5" s="656"/>
      <c r="BU5" s="656"/>
      <c r="BV5" s="656"/>
      <c r="BW5" s="656"/>
      <c r="BX5" s="656"/>
      <c r="BY5" s="656"/>
      <c r="BZ5" s="656"/>
      <c r="CA5" s="656"/>
      <c r="CB5" s="714"/>
      <c r="CD5" s="730" t="s">
        <v>230</v>
      </c>
      <c r="CE5" s="731"/>
      <c r="CF5" s="731"/>
      <c r="CG5" s="731"/>
      <c r="CH5" s="731"/>
      <c r="CI5" s="731"/>
      <c r="CJ5" s="731"/>
      <c r="CK5" s="731"/>
      <c r="CL5" s="731"/>
      <c r="CM5" s="731"/>
      <c r="CN5" s="731"/>
      <c r="CO5" s="731"/>
      <c r="CP5" s="731"/>
      <c r="CQ5" s="732"/>
      <c r="CR5" s="730" t="s">
        <v>236</v>
      </c>
      <c r="CS5" s="731"/>
      <c r="CT5" s="731"/>
      <c r="CU5" s="731"/>
      <c r="CV5" s="731"/>
      <c r="CW5" s="731"/>
      <c r="CX5" s="731"/>
      <c r="CY5" s="732"/>
      <c r="CZ5" s="730" t="s">
        <v>228</v>
      </c>
      <c r="DA5" s="731"/>
      <c r="DB5" s="731"/>
      <c r="DC5" s="732"/>
      <c r="DD5" s="730" t="s">
        <v>237</v>
      </c>
      <c r="DE5" s="731"/>
      <c r="DF5" s="731"/>
      <c r="DG5" s="731"/>
      <c r="DH5" s="731"/>
      <c r="DI5" s="731"/>
      <c r="DJ5" s="731"/>
      <c r="DK5" s="731"/>
      <c r="DL5" s="731"/>
      <c r="DM5" s="731"/>
      <c r="DN5" s="731"/>
      <c r="DO5" s="731"/>
      <c r="DP5" s="732"/>
      <c r="DQ5" s="730" t="s">
        <v>238</v>
      </c>
      <c r="DR5" s="731"/>
      <c r="DS5" s="731"/>
      <c r="DT5" s="731"/>
      <c r="DU5" s="731"/>
      <c r="DV5" s="731"/>
      <c r="DW5" s="731"/>
      <c r="DX5" s="731"/>
      <c r="DY5" s="731"/>
      <c r="DZ5" s="731"/>
      <c r="EA5" s="731"/>
      <c r="EB5" s="731"/>
      <c r="EC5" s="732"/>
    </row>
    <row r="6" spans="2:143" ht="11.25" customHeight="1" x14ac:dyDescent="0.15">
      <c r="B6" s="625" t="s">
        <v>239</v>
      </c>
      <c r="C6" s="626"/>
      <c r="D6" s="626"/>
      <c r="E6" s="626"/>
      <c r="F6" s="626"/>
      <c r="G6" s="626"/>
      <c r="H6" s="626"/>
      <c r="I6" s="626"/>
      <c r="J6" s="626"/>
      <c r="K6" s="626"/>
      <c r="L6" s="626"/>
      <c r="M6" s="626"/>
      <c r="N6" s="626"/>
      <c r="O6" s="626"/>
      <c r="P6" s="626"/>
      <c r="Q6" s="627"/>
      <c r="R6" s="628">
        <v>69457</v>
      </c>
      <c r="S6" s="629"/>
      <c r="T6" s="629"/>
      <c r="U6" s="629"/>
      <c r="V6" s="629"/>
      <c r="W6" s="629"/>
      <c r="X6" s="629"/>
      <c r="Y6" s="630"/>
      <c r="Z6" s="655">
        <v>0.5</v>
      </c>
      <c r="AA6" s="655"/>
      <c r="AB6" s="655"/>
      <c r="AC6" s="655"/>
      <c r="AD6" s="656">
        <v>69457</v>
      </c>
      <c r="AE6" s="656"/>
      <c r="AF6" s="656"/>
      <c r="AG6" s="656"/>
      <c r="AH6" s="656"/>
      <c r="AI6" s="656"/>
      <c r="AJ6" s="656"/>
      <c r="AK6" s="656"/>
      <c r="AL6" s="631">
        <v>1.4</v>
      </c>
      <c r="AM6" s="632"/>
      <c r="AN6" s="632"/>
      <c r="AO6" s="657"/>
      <c r="AP6" s="625" t="s">
        <v>240</v>
      </c>
      <c r="AQ6" s="626"/>
      <c r="AR6" s="626"/>
      <c r="AS6" s="626"/>
      <c r="AT6" s="626"/>
      <c r="AU6" s="626"/>
      <c r="AV6" s="626"/>
      <c r="AW6" s="626"/>
      <c r="AX6" s="626"/>
      <c r="AY6" s="626"/>
      <c r="AZ6" s="626"/>
      <c r="BA6" s="626"/>
      <c r="BB6" s="626"/>
      <c r="BC6" s="626"/>
      <c r="BD6" s="626"/>
      <c r="BE6" s="626"/>
      <c r="BF6" s="627"/>
      <c r="BG6" s="628">
        <v>1791443</v>
      </c>
      <c r="BH6" s="629"/>
      <c r="BI6" s="629"/>
      <c r="BJ6" s="629"/>
      <c r="BK6" s="629"/>
      <c r="BL6" s="629"/>
      <c r="BM6" s="629"/>
      <c r="BN6" s="630"/>
      <c r="BO6" s="655">
        <v>92.8</v>
      </c>
      <c r="BP6" s="655"/>
      <c r="BQ6" s="655"/>
      <c r="BR6" s="655"/>
      <c r="BS6" s="656">
        <v>11109</v>
      </c>
      <c r="BT6" s="656"/>
      <c r="BU6" s="656"/>
      <c r="BV6" s="656"/>
      <c r="BW6" s="656"/>
      <c r="BX6" s="656"/>
      <c r="BY6" s="656"/>
      <c r="BZ6" s="656"/>
      <c r="CA6" s="656"/>
      <c r="CB6" s="714"/>
      <c r="CD6" s="684" t="s">
        <v>241</v>
      </c>
      <c r="CE6" s="685"/>
      <c r="CF6" s="685"/>
      <c r="CG6" s="685"/>
      <c r="CH6" s="685"/>
      <c r="CI6" s="685"/>
      <c r="CJ6" s="685"/>
      <c r="CK6" s="685"/>
      <c r="CL6" s="685"/>
      <c r="CM6" s="685"/>
      <c r="CN6" s="685"/>
      <c r="CO6" s="685"/>
      <c r="CP6" s="685"/>
      <c r="CQ6" s="686"/>
      <c r="CR6" s="628">
        <v>112062</v>
      </c>
      <c r="CS6" s="629"/>
      <c r="CT6" s="629"/>
      <c r="CU6" s="629"/>
      <c r="CV6" s="629"/>
      <c r="CW6" s="629"/>
      <c r="CX6" s="629"/>
      <c r="CY6" s="630"/>
      <c r="CZ6" s="726">
        <v>0.9</v>
      </c>
      <c r="DA6" s="701"/>
      <c r="DB6" s="701"/>
      <c r="DC6" s="729"/>
      <c r="DD6" s="634" t="s">
        <v>129</v>
      </c>
      <c r="DE6" s="629"/>
      <c r="DF6" s="629"/>
      <c r="DG6" s="629"/>
      <c r="DH6" s="629"/>
      <c r="DI6" s="629"/>
      <c r="DJ6" s="629"/>
      <c r="DK6" s="629"/>
      <c r="DL6" s="629"/>
      <c r="DM6" s="629"/>
      <c r="DN6" s="629"/>
      <c r="DO6" s="629"/>
      <c r="DP6" s="630"/>
      <c r="DQ6" s="634">
        <v>112034</v>
      </c>
      <c r="DR6" s="629"/>
      <c r="DS6" s="629"/>
      <c r="DT6" s="629"/>
      <c r="DU6" s="629"/>
      <c r="DV6" s="629"/>
      <c r="DW6" s="629"/>
      <c r="DX6" s="629"/>
      <c r="DY6" s="629"/>
      <c r="DZ6" s="629"/>
      <c r="EA6" s="629"/>
      <c r="EB6" s="629"/>
      <c r="EC6" s="673"/>
    </row>
    <row r="7" spans="2:143" ht="11.25" customHeight="1" x14ac:dyDescent="0.15">
      <c r="B7" s="625" t="s">
        <v>242</v>
      </c>
      <c r="C7" s="626"/>
      <c r="D7" s="626"/>
      <c r="E7" s="626"/>
      <c r="F7" s="626"/>
      <c r="G7" s="626"/>
      <c r="H7" s="626"/>
      <c r="I7" s="626"/>
      <c r="J7" s="626"/>
      <c r="K7" s="626"/>
      <c r="L7" s="626"/>
      <c r="M7" s="626"/>
      <c r="N7" s="626"/>
      <c r="O7" s="626"/>
      <c r="P7" s="626"/>
      <c r="Q7" s="627"/>
      <c r="R7" s="628">
        <v>1336</v>
      </c>
      <c r="S7" s="629"/>
      <c r="T7" s="629"/>
      <c r="U7" s="629"/>
      <c r="V7" s="629"/>
      <c r="W7" s="629"/>
      <c r="X7" s="629"/>
      <c r="Y7" s="630"/>
      <c r="Z7" s="655">
        <v>0</v>
      </c>
      <c r="AA7" s="655"/>
      <c r="AB7" s="655"/>
      <c r="AC7" s="655"/>
      <c r="AD7" s="656">
        <v>1336</v>
      </c>
      <c r="AE7" s="656"/>
      <c r="AF7" s="656"/>
      <c r="AG7" s="656"/>
      <c r="AH7" s="656"/>
      <c r="AI7" s="656"/>
      <c r="AJ7" s="656"/>
      <c r="AK7" s="656"/>
      <c r="AL7" s="631">
        <v>0</v>
      </c>
      <c r="AM7" s="632"/>
      <c r="AN7" s="632"/>
      <c r="AO7" s="657"/>
      <c r="AP7" s="625" t="s">
        <v>243</v>
      </c>
      <c r="AQ7" s="626"/>
      <c r="AR7" s="626"/>
      <c r="AS7" s="626"/>
      <c r="AT7" s="626"/>
      <c r="AU7" s="626"/>
      <c r="AV7" s="626"/>
      <c r="AW7" s="626"/>
      <c r="AX7" s="626"/>
      <c r="AY7" s="626"/>
      <c r="AZ7" s="626"/>
      <c r="BA7" s="626"/>
      <c r="BB7" s="626"/>
      <c r="BC7" s="626"/>
      <c r="BD7" s="626"/>
      <c r="BE7" s="626"/>
      <c r="BF7" s="627"/>
      <c r="BG7" s="628">
        <v>793068</v>
      </c>
      <c r="BH7" s="629"/>
      <c r="BI7" s="629"/>
      <c r="BJ7" s="629"/>
      <c r="BK7" s="629"/>
      <c r="BL7" s="629"/>
      <c r="BM7" s="629"/>
      <c r="BN7" s="630"/>
      <c r="BO7" s="655">
        <v>41.1</v>
      </c>
      <c r="BP7" s="655"/>
      <c r="BQ7" s="655"/>
      <c r="BR7" s="655"/>
      <c r="BS7" s="656">
        <v>11109</v>
      </c>
      <c r="BT7" s="656"/>
      <c r="BU7" s="656"/>
      <c r="BV7" s="656"/>
      <c r="BW7" s="656"/>
      <c r="BX7" s="656"/>
      <c r="BY7" s="656"/>
      <c r="BZ7" s="656"/>
      <c r="CA7" s="656"/>
      <c r="CB7" s="714"/>
      <c r="CD7" s="665" t="s">
        <v>244</v>
      </c>
      <c r="CE7" s="666"/>
      <c r="CF7" s="666"/>
      <c r="CG7" s="666"/>
      <c r="CH7" s="666"/>
      <c r="CI7" s="666"/>
      <c r="CJ7" s="666"/>
      <c r="CK7" s="666"/>
      <c r="CL7" s="666"/>
      <c r="CM7" s="666"/>
      <c r="CN7" s="666"/>
      <c r="CO7" s="666"/>
      <c r="CP7" s="666"/>
      <c r="CQ7" s="667"/>
      <c r="CR7" s="628">
        <v>5285832</v>
      </c>
      <c r="CS7" s="629"/>
      <c r="CT7" s="629"/>
      <c r="CU7" s="629"/>
      <c r="CV7" s="629"/>
      <c r="CW7" s="629"/>
      <c r="CX7" s="629"/>
      <c r="CY7" s="630"/>
      <c r="CZ7" s="655">
        <v>40.4</v>
      </c>
      <c r="DA7" s="655"/>
      <c r="DB7" s="655"/>
      <c r="DC7" s="655"/>
      <c r="DD7" s="634">
        <v>2104562</v>
      </c>
      <c r="DE7" s="629"/>
      <c r="DF7" s="629"/>
      <c r="DG7" s="629"/>
      <c r="DH7" s="629"/>
      <c r="DI7" s="629"/>
      <c r="DJ7" s="629"/>
      <c r="DK7" s="629"/>
      <c r="DL7" s="629"/>
      <c r="DM7" s="629"/>
      <c r="DN7" s="629"/>
      <c r="DO7" s="629"/>
      <c r="DP7" s="630"/>
      <c r="DQ7" s="634">
        <v>2493561</v>
      </c>
      <c r="DR7" s="629"/>
      <c r="DS7" s="629"/>
      <c r="DT7" s="629"/>
      <c r="DU7" s="629"/>
      <c r="DV7" s="629"/>
      <c r="DW7" s="629"/>
      <c r="DX7" s="629"/>
      <c r="DY7" s="629"/>
      <c r="DZ7" s="629"/>
      <c r="EA7" s="629"/>
      <c r="EB7" s="629"/>
      <c r="EC7" s="673"/>
    </row>
    <row r="8" spans="2:143" ht="11.25" customHeight="1" x14ac:dyDescent="0.15">
      <c r="B8" s="625" t="s">
        <v>245</v>
      </c>
      <c r="C8" s="626"/>
      <c r="D8" s="626"/>
      <c r="E8" s="626"/>
      <c r="F8" s="626"/>
      <c r="G8" s="626"/>
      <c r="H8" s="626"/>
      <c r="I8" s="626"/>
      <c r="J8" s="626"/>
      <c r="K8" s="626"/>
      <c r="L8" s="626"/>
      <c r="M8" s="626"/>
      <c r="N8" s="626"/>
      <c r="O8" s="626"/>
      <c r="P8" s="626"/>
      <c r="Q8" s="627"/>
      <c r="R8" s="628">
        <v>6486</v>
      </c>
      <c r="S8" s="629"/>
      <c r="T8" s="629"/>
      <c r="U8" s="629"/>
      <c r="V8" s="629"/>
      <c r="W8" s="629"/>
      <c r="X8" s="629"/>
      <c r="Y8" s="630"/>
      <c r="Z8" s="655">
        <v>0</v>
      </c>
      <c r="AA8" s="655"/>
      <c r="AB8" s="655"/>
      <c r="AC8" s="655"/>
      <c r="AD8" s="656">
        <v>6486</v>
      </c>
      <c r="AE8" s="656"/>
      <c r="AF8" s="656"/>
      <c r="AG8" s="656"/>
      <c r="AH8" s="656"/>
      <c r="AI8" s="656"/>
      <c r="AJ8" s="656"/>
      <c r="AK8" s="656"/>
      <c r="AL8" s="631">
        <v>0.1</v>
      </c>
      <c r="AM8" s="632"/>
      <c r="AN8" s="632"/>
      <c r="AO8" s="657"/>
      <c r="AP8" s="625" t="s">
        <v>246</v>
      </c>
      <c r="AQ8" s="626"/>
      <c r="AR8" s="626"/>
      <c r="AS8" s="626"/>
      <c r="AT8" s="626"/>
      <c r="AU8" s="626"/>
      <c r="AV8" s="626"/>
      <c r="AW8" s="626"/>
      <c r="AX8" s="626"/>
      <c r="AY8" s="626"/>
      <c r="AZ8" s="626"/>
      <c r="BA8" s="626"/>
      <c r="BB8" s="626"/>
      <c r="BC8" s="626"/>
      <c r="BD8" s="626"/>
      <c r="BE8" s="626"/>
      <c r="BF8" s="627"/>
      <c r="BG8" s="628">
        <v>32261</v>
      </c>
      <c r="BH8" s="629"/>
      <c r="BI8" s="629"/>
      <c r="BJ8" s="629"/>
      <c r="BK8" s="629"/>
      <c r="BL8" s="629"/>
      <c r="BM8" s="629"/>
      <c r="BN8" s="630"/>
      <c r="BO8" s="655">
        <v>1.7</v>
      </c>
      <c r="BP8" s="655"/>
      <c r="BQ8" s="655"/>
      <c r="BR8" s="655"/>
      <c r="BS8" s="656" t="s">
        <v>129</v>
      </c>
      <c r="BT8" s="656"/>
      <c r="BU8" s="656"/>
      <c r="BV8" s="656"/>
      <c r="BW8" s="656"/>
      <c r="BX8" s="656"/>
      <c r="BY8" s="656"/>
      <c r="BZ8" s="656"/>
      <c r="CA8" s="656"/>
      <c r="CB8" s="714"/>
      <c r="CD8" s="665" t="s">
        <v>247</v>
      </c>
      <c r="CE8" s="666"/>
      <c r="CF8" s="666"/>
      <c r="CG8" s="666"/>
      <c r="CH8" s="666"/>
      <c r="CI8" s="666"/>
      <c r="CJ8" s="666"/>
      <c r="CK8" s="666"/>
      <c r="CL8" s="666"/>
      <c r="CM8" s="666"/>
      <c r="CN8" s="666"/>
      <c r="CO8" s="666"/>
      <c r="CP8" s="666"/>
      <c r="CQ8" s="667"/>
      <c r="CR8" s="628">
        <v>2638350</v>
      </c>
      <c r="CS8" s="629"/>
      <c r="CT8" s="629"/>
      <c r="CU8" s="629"/>
      <c r="CV8" s="629"/>
      <c r="CW8" s="629"/>
      <c r="CX8" s="629"/>
      <c r="CY8" s="630"/>
      <c r="CZ8" s="655">
        <v>20.100000000000001</v>
      </c>
      <c r="DA8" s="655"/>
      <c r="DB8" s="655"/>
      <c r="DC8" s="655"/>
      <c r="DD8" s="634">
        <v>33206</v>
      </c>
      <c r="DE8" s="629"/>
      <c r="DF8" s="629"/>
      <c r="DG8" s="629"/>
      <c r="DH8" s="629"/>
      <c r="DI8" s="629"/>
      <c r="DJ8" s="629"/>
      <c r="DK8" s="629"/>
      <c r="DL8" s="629"/>
      <c r="DM8" s="629"/>
      <c r="DN8" s="629"/>
      <c r="DO8" s="629"/>
      <c r="DP8" s="630"/>
      <c r="DQ8" s="634">
        <v>1185854</v>
      </c>
      <c r="DR8" s="629"/>
      <c r="DS8" s="629"/>
      <c r="DT8" s="629"/>
      <c r="DU8" s="629"/>
      <c r="DV8" s="629"/>
      <c r="DW8" s="629"/>
      <c r="DX8" s="629"/>
      <c r="DY8" s="629"/>
      <c r="DZ8" s="629"/>
      <c r="EA8" s="629"/>
      <c r="EB8" s="629"/>
      <c r="EC8" s="673"/>
    </row>
    <row r="9" spans="2:143" ht="11.25" customHeight="1" x14ac:dyDescent="0.15">
      <c r="B9" s="625" t="s">
        <v>248</v>
      </c>
      <c r="C9" s="626"/>
      <c r="D9" s="626"/>
      <c r="E9" s="626"/>
      <c r="F9" s="626"/>
      <c r="G9" s="626"/>
      <c r="H9" s="626"/>
      <c r="I9" s="626"/>
      <c r="J9" s="626"/>
      <c r="K9" s="626"/>
      <c r="L9" s="626"/>
      <c r="M9" s="626"/>
      <c r="N9" s="626"/>
      <c r="O9" s="626"/>
      <c r="P9" s="626"/>
      <c r="Q9" s="627"/>
      <c r="R9" s="628">
        <v>8428</v>
      </c>
      <c r="S9" s="629"/>
      <c r="T9" s="629"/>
      <c r="U9" s="629"/>
      <c r="V9" s="629"/>
      <c r="W9" s="629"/>
      <c r="X9" s="629"/>
      <c r="Y9" s="630"/>
      <c r="Z9" s="655">
        <v>0.1</v>
      </c>
      <c r="AA9" s="655"/>
      <c r="AB9" s="655"/>
      <c r="AC9" s="655"/>
      <c r="AD9" s="656">
        <v>8428</v>
      </c>
      <c r="AE9" s="656"/>
      <c r="AF9" s="656"/>
      <c r="AG9" s="656"/>
      <c r="AH9" s="656"/>
      <c r="AI9" s="656"/>
      <c r="AJ9" s="656"/>
      <c r="AK9" s="656"/>
      <c r="AL9" s="631">
        <v>0.2</v>
      </c>
      <c r="AM9" s="632"/>
      <c r="AN9" s="632"/>
      <c r="AO9" s="657"/>
      <c r="AP9" s="625" t="s">
        <v>249</v>
      </c>
      <c r="AQ9" s="626"/>
      <c r="AR9" s="626"/>
      <c r="AS9" s="626"/>
      <c r="AT9" s="626"/>
      <c r="AU9" s="626"/>
      <c r="AV9" s="626"/>
      <c r="AW9" s="626"/>
      <c r="AX9" s="626"/>
      <c r="AY9" s="626"/>
      <c r="AZ9" s="626"/>
      <c r="BA9" s="626"/>
      <c r="BB9" s="626"/>
      <c r="BC9" s="626"/>
      <c r="BD9" s="626"/>
      <c r="BE9" s="626"/>
      <c r="BF9" s="627"/>
      <c r="BG9" s="628">
        <v>679097</v>
      </c>
      <c r="BH9" s="629"/>
      <c r="BI9" s="629"/>
      <c r="BJ9" s="629"/>
      <c r="BK9" s="629"/>
      <c r="BL9" s="629"/>
      <c r="BM9" s="629"/>
      <c r="BN9" s="630"/>
      <c r="BO9" s="655">
        <v>35.200000000000003</v>
      </c>
      <c r="BP9" s="655"/>
      <c r="BQ9" s="655"/>
      <c r="BR9" s="655"/>
      <c r="BS9" s="656" t="s">
        <v>129</v>
      </c>
      <c r="BT9" s="656"/>
      <c r="BU9" s="656"/>
      <c r="BV9" s="656"/>
      <c r="BW9" s="656"/>
      <c r="BX9" s="656"/>
      <c r="BY9" s="656"/>
      <c r="BZ9" s="656"/>
      <c r="CA9" s="656"/>
      <c r="CB9" s="714"/>
      <c r="CD9" s="665" t="s">
        <v>250</v>
      </c>
      <c r="CE9" s="666"/>
      <c r="CF9" s="666"/>
      <c r="CG9" s="666"/>
      <c r="CH9" s="666"/>
      <c r="CI9" s="666"/>
      <c r="CJ9" s="666"/>
      <c r="CK9" s="666"/>
      <c r="CL9" s="666"/>
      <c r="CM9" s="666"/>
      <c r="CN9" s="666"/>
      <c r="CO9" s="666"/>
      <c r="CP9" s="666"/>
      <c r="CQ9" s="667"/>
      <c r="CR9" s="628">
        <v>461223</v>
      </c>
      <c r="CS9" s="629"/>
      <c r="CT9" s="629"/>
      <c r="CU9" s="629"/>
      <c r="CV9" s="629"/>
      <c r="CW9" s="629"/>
      <c r="CX9" s="629"/>
      <c r="CY9" s="630"/>
      <c r="CZ9" s="655">
        <v>3.5</v>
      </c>
      <c r="DA9" s="655"/>
      <c r="DB9" s="655"/>
      <c r="DC9" s="655"/>
      <c r="DD9" s="634">
        <v>1562</v>
      </c>
      <c r="DE9" s="629"/>
      <c r="DF9" s="629"/>
      <c r="DG9" s="629"/>
      <c r="DH9" s="629"/>
      <c r="DI9" s="629"/>
      <c r="DJ9" s="629"/>
      <c r="DK9" s="629"/>
      <c r="DL9" s="629"/>
      <c r="DM9" s="629"/>
      <c r="DN9" s="629"/>
      <c r="DO9" s="629"/>
      <c r="DP9" s="630"/>
      <c r="DQ9" s="634">
        <v>284982</v>
      </c>
      <c r="DR9" s="629"/>
      <c r="DS9" s="629"/>
      <c r="DT9" s="629"/>
      <c r="DU9" s="629"/>
      <c r="DV9" s="629"/>
      <c r="DW9" s="629"/>
      <c r="DX9" s="629"/>
      <c r="DY9" s="629"/>
      <c r="DZ9" s="629"/>
      <c r="EA9" s="629"/>
      <c r="EB9" s="629"/>
      <c r="EC9" s="673"/>
    </row>
    <row r="10" spans="2:143" ht="11.25" customHeight="1" x14ac:dyDescent="0.15">
      <c r="B10" s="625" t="s">
        <v>251</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253</v>
      </c>
      <c r="AQ10" s="626"/>
      <c r="AR10" s="626"/>
      <c r="AS10" s="626"/>
      <c r="AT10" s="626"/>
      <c r="AU10" s="626"/>
      <c r="AV10" s="626"/>
      <c r="AW10" s="626"/>
      <c r="AX10" s="626"/>
      <c r="AY10" s="626"/>
      <c r="AZ10" s="626"/>
      <c r="BA10" s="626"/>
      <c r="BB10" s="626"/>
      <c r="BC10" s="626"/>
      <c r="BD10" s="626"/>
      <c r="BE10" s="626"/>
      <c r="BF10" s="627"/>
      <c r="BG10" s="628">
        <v>40041</v>
      </c>
      <c r="BH10" s="629"/>
      <c r="BI10" s="629"/>
      <c r="BJ10" s="629"/>
      <c r="BK10" s="629"/>
      <c r="BL10" s="629"/>
      <c r="BM10" s="629"/>
      <c r="BN10" s="630"/>
      <c r="BO10" s="655">
        <v>2.1</v>
      </c>
      <c r="BP10" s="655"/>
      <c r="BQ10" s="655"/>
      <c r="BR10" s="655"/>
      <c r="BS10" s="656" t="s">
        <v>129</v>
      </c>
      <c r="BT10" s="656"/>
      <c r="BU10" s="656"/>
      <c r="BV10" s="656"/>
      <c r="BW10" s="656"/>
      <c r="BX10" s="656"/>
      <c r="BY10" s="656"/>
      <c r="BZ10" s="656"/>
      <c r="CA10" s="656"/>
      <c r="CB10" s="714"/>
      <c r="CD10" s="665" t="s">
        <v>254</v>
      </c>
      <c r="CE10" s="666"/>
      <c r="CF10" s="666"/>
      <c r="CG10" s="666"/>
      <c r="CH10" s="666"/>
      <c r="CI10" s="666"/>
      <c r="CJ10" s="666"/>
      <c r="CK10" s="666"/>
      <c r="CL10" s="666"/>
      <c r="CM10" s="666"/>
      <c r="CN10" s="666"/>
      <c r="CO10" s="666"/>
      <c r="CP10" s="666"/>
      <c r="CQ10" s="667"/>
      <c r="CR10" s="628">
        <v>16747</v>
      </c>
      <c r="CS10" s="629"/>
      <c r="CT10" s="629"/>
      <c r="CU10" s="629"/>
      <c r="CV10" s="629"/>
      <c r="CW10" s="629"/>
      <c r="CX10" s="629"/>
      <c r="CY10" s="630"/>
      <c r="CZ10" s="655">
        <v>0.1</v>
      </c>
      <c r="DA10" s="655"/>
      <c r="DB10" s="655"/>
      <c r="DC10" s="655"/>
      <c r="DD10" s="634" t="s">
        <v>129</v>
      </c>
      <c r="DE10" s="629"/>
      <c r="DF10" s="629"/>
      <c r="DG10" s="629"/>
      <c r="DH10" s="629"/>
      <c r="DI10" s="629"/>
      <c r="DJ10" s="629"/>
      <c r="DK10" s="629"/>
      <c r="DL10" s="629"/>
      <c r="DM10" s="629"/>
      <c r="DN10" s="629"/>
      <c r="DO10" s="629"/>
      <c r="DP10" s="630"/>
      <c r="DQ10" s="634">
        <v>6747</v>
      </c>
      <c r="DR10" s="629"/>
      <c r="DS10" s="629"/>
      <c r="DT10" s="629"/>
      <c r="DU10" s="629"/>
      <c r="DV10" s="629"/>
      <c r="DW10" s="629"/>
      <c r="DX10" s="629"/>
      <c r="DY10" s="629"/>
      <c r="DZ10" s="629"/>
      <c r="EA10" s="629"/>
      <c r="EB10" s="629"/>
      <c r="EC10" s="673"/>
    </row>
    <row r="11" spans="2:143" ht="11.25" customHeight="1" x14ac:dyDescent="0.15">
      <c r="B11" s="625" t="s">
        <v>255</v>
      </c>
      <c r="C11" s="626"/>
      <c r="D11" s="626"/>
      <c r="E11" s="626"/>
      <c r="F11" s="626"/>
      <c r="G11" s="626"/>
      <c r="H11" s="626"/>
      <c r="I11" s="626"/>
      <c r="J11" s="626"/>
      <c r="K11" s="626"/>
      <c r="L11" s="626"/>
      <c r="M11" s="626"/>
      <c r="N11" s="626"/>
      <c r="O11" s="626"/>
      <c r="P11" s="626"/>
      <c r="Q11" s="627"/>
      <c r="R11" s="628">
        <v>434414</v>
      </c>
      <c r="S11" s="629"/>
      <c r="T11" s="629"/>
      <c r="U11" s="629"/>
      <c r="V11" s="629"/>
      <c r="W11" s="629"/>
      <c r="X11" s="629"/>
      <c r="Y11" s="630"/>
      <c r="Z11" s="631">
        <v>3.2</v>
      </c>
      <c r="AA11" s="632"/>
      <c r="AB11" s="632"/>
      <c r="AC11" s="633"/>
      <c r="AD11" s="634">
        <v>434414</v>
      </c>
      <c r="AE11" s="629"/>
      <c r="AF11" s="629"/>
      <c r="AG11" s="629"/>
      <c r="AH11" s="629"/>
      <c r="AI11" s="629"/>
      <c r="AJ11" s="629"/>
      <c r="AK11" s="630"/>
      <c r="AL11" s="631">
        <v>8.9</v>
      </c>
      <c r="AM11" s="632"/>
      <c r="AN11" s="632"/>
      <c r="AO11" s="657"/>
      <c r="AP11" s="625" t="s">
        <v>256</v>
      </c>
      <c r="AQ11" s="626"/>
      <c r="AR11" s="626"/>
      <c r="AS11" s="626"/>
      <c r="AT11" s="626"/>
      <c r="AU11" s="626"/>
      <c r="AV11" s="626"/>
      <c r="AW11" s="626"/>
      <c r="AX11" s="626"/>
      <c r="AY11" s="626"/>
      <c r="AZ11" s="626"/>
      <c r="BA11" s="626"/>
      <c r="BB11" s="626"/>
      <c r="BC11" s="626"/>
      <c r="BD11" s="626"/>
      <c r="BE11" s="626"/>
      <c r="BF11" s="627"/>
      <c r="BG11" s="628">
        <v>41669</v>
      </c>
      <c r="BH11" s="629"/>
      <c r="BI11" s="629"/>
      <c r="BJ11" s="629"/>
      <c r="BK11" s="629"/>
      <c r="BL11" s="629"/>
      <c r="BM11" s="629"/>
      <c r="BN11" s="630"/>
      <c r="BO11" s="655">
        <v>2.2000000000000002</v>
      </c>
      <c r="BP11" s="655"/>
      <c r="BQ11" s="655"/>
      <c r="BR11" s="655"/>
      <c r="BS11" s="656">
        <v>11109</v>
      </c>
      <c r="BT11" s="656"/>
      <c r="BU11" s="656"/>
      <c r="BV11" s="656"/>
      <c r="BW11" s="656"/>
      <c r="BX11" s="656"/>
      <c r="BY11" s="656"/>
      <c r="BZ11" s="656"/>
      <c r="CA11" s="656"/>
      <c r="CB11" s="714"/>
      <c r="CD11" s="665" t="s">
        <v>257</v>
      </c>
      <c r="CE11" s="666"/>
      <c r="CF11" s="666"/>
      <c r="CG11" s="666"/>
      <c r="CH11" s="666"/>
      <c r="CI11" s="666"/>
      <c r="CJ11" s="666"/>
      <c r="CK11" s="666"/>
      <c r="CL11" s="666"/>
      <c r="CM11" s="666"/>
      <c r="CN11" s="666"/>
      <c r="CO11" s="666"/>
      <c r="CP11" s="666"/>
      <c r="CQ11" s="667"/>
      <c r="CR11" s="628">
        <v>628233</v>
      </c>
      <c r="CS11" s="629"/>
      <c r="CT11" s="629"/>
      <c r="CU11" s="629"/>
      <c r="CV11" s="629"/>
      <c r="CW11" s="629"/>
      <c r="CX11" s="629"/>
      <c r="CY11" s="630"/>
      <c r="CZ11" s="655">
        <v>4.8</v>
      </c>
      <c r="DA11" s="655"/>
      <c r="DB11" s="655"/>
      <c r="DC11" s="655"/>
      <c r="DD11" s="634">
        <v>106357</v>
      </c>
      <c r="DE11" s="629"/>
      <c r="DF11" s="629"/>
      <c r="DG11" s="629"/>
      <c r="DH11" s="629"/>
      <c r="DI11" s="629"/>
      <c r="DJ11" s="629"/>
      <c r="DK11" s="629"/>
      <c r="DL11" s="629"/>
      <c r="DM11" s="629"/>
      <c r="DN11" s="629"/>
      <c r="DO11" s="629"/>
      <c r="DP11" s="630"/>
      <c r="DQ11" s="634">
        <v>240423</v>
      </c>
      <c r="DR11" s="629"/>
      <c r="DS11" s="629"/>
      <c r="DT11" s="629"/>
      <c r="DU11" s="629"/>
      <c r="DV11" s="629"/>
      <c r="DW11" s="629"/>
      <c r="DX11" s="629"/>
      <c r="DY11" s="629"/>
      <c r="DZ11" s="629"/>
      <c r="EA11" s="629"/>
      <c r="EB11" s="629"/>
      <c r="EC11" s="673"/>
    </row>
    <row r="12" spans="2:143" ht="11.25" customHeight="1" x14ac:dyDescent="0.15">
      <c r="B12" s="625" t="s">
        <v>258</v>
      </c>
      <c r="C12" s="626"/>
      <c r="D12" s="626"/>
      <c r="E12" s="626"/>
      <c r="F12" s="626"/>
      <c r="G12" s="626"/>
      <c r="H12" s="626"/>
      <c r="I12" s="626"/>
      <c r="J12" s="626"/>
      <c r="K12" s="626"/>
      <c r="L12" s="626"/>
      <c r="M12" s="626"/>
      <c r="N12" s="626"/>
      <c r="O12" s="626"/>
      <c r="P12" s="626"/>
      <c r="Q12" s="627"/>
      <c r="R12" s="628">
        <v>7821</v>
      </c>
      <c r="S12" s="629"/>
      <c r="T12" s="629"/>
      <c r="U12" s="629"/>
      <c r="V12" s="629"/>
      <c r="W12" s="629"/>
      <c r="X12" s="629"/>
      <c r="Y12" s="630"/>
      <c r="Z12" s="655">
        <v>0.1</v>
      </c>
      <c r="AA12" s="655"/>
      <c r="AB12" s="655"/>
      <c r="AC12" s="655"/>
      <c r="AD12" s="656">
        <v>7821</v>
      </c>
      <c r="AE12" s="656"/>
      <c r="AF12" s="656"/>
      <c r="AG12" s="656"/>
      <c r="AH12" s="656"/>
      <c r="AI12" s="656"/>
      <c r="AJ12" s="656"/>
      <c r="AK12" s="656"/>
      <c r="AL12" s="631">
        <v>0.2</v>
      </c>
      <c r="AM12" s="632"/>
      <c r="AN12" s="632"/>
      <c r="AO12" s="657"/>
      <c r="AP12" s="625" t="s">
        <v>259</v>
      </c>
      <c r="AQ12" s="626"/>
      <c r="AR12" s="626"/>
      <c r="AS12" s="626"/>
      <c r="AT12" s="626"/>
      <c r="AU12" s="626"/>
      <c r="AV12" s="626"/>
      <c r="AW12" s="626"/>
      <c r="AX12" s="626"/>
      <c r="AY12" s="626"/>
      <c r="AZ12" s="626"/>
      <c r="BA12" s="626"/>
      <c r="BB12" s="626"/>
      <c r="BC12" s="626"/>
      <c r="BD12" s="626"/>
      <c r="BE12" s="626"/>
      <c r="BF12" s="627"/>
      <c r="BG12" s="628">
        <v>822219</v>
      </c>
      <c r="BH12" s="629"/>
      <c r="BI12" s="629"/>
      <c r="BJ12" s="629"/>
      <c r="BK12" s="629"/>
      <c r="BL12" s="629"/>
      <c r="BM12" s="629"/>
      <c r="BN12" s="630"/>
      <c r="BO12" s="655">
        <v>42.6</v>
      </c>
      <c r="BP12" s="655"/>
      <c r="BQ12" s="655"/>
      <c r="BR12" s="655"/>
      <c r="BS12" s="656" t="s">
        <v>129</v>
      </c>
      <c r="BT12" s="656"/>
      <c r="BU12" s="656"/>
      <c r="BV12" s="656"/>
      <c r="BW12" s="656"/>
      <c r="BX12" s="656"/>
      <c r="BY12" s="656"/>
      <c r="BZ12" s="656"/>
      <c r="CA12" s="656"/>
      <c r="CB12" s="714"/>
      <c r="CD12" s="665" t="s">
        <v>260</v>
      </c>
      <c r="CE12" s="666"/>
      <c r="CF12" s="666"/>
      <c r="CG12" s="666"/>
      <c r="CH12" s="666"/>
      <c r="CI12" s="666"/>
      <c r="CJ12" s="666"/>
      <c r="CK12" s="666"/>
      <c r="CL12" s="666"/>
      <c r="CM12" s="666"/>
      <c r="CN12" s="666"/>
      <c r="CO12" s="666"/>
      <c r="CP12" s="666"/>
      <c r="CQ12" s="667"/>
      <c r="CR12" s="628">
        <v>595799</v>
      </c>
      <c r="CS12" s="629"/>
      <c r="CT12" s="629"/>
      <c r="CU12" s="629"/>
      <c r="CV12" s="629"/>
      <c r="CW12" s="629"/>
      <c r="CX12" s="629"/>
      <c r="CY12" s="630"/>
      <c r="CZ12" s="655">
        <v>4.5</v>
      </c>
      <c r="DA12" s="655"/>
      <c r="DB12" s="655"/>
      <c r="DC12" s="655"/>
      <c r="DD12" s="634">
        <v>55296</v>
      </c>
      <c r="DE12" s="629"/>
      <c r="DF12" s="629"/>
      <c r="DG12" s="629"/>
      <c r="DH12" s="629"/>
      <c r="DI12" s="629"/>
      <c r="DJ12" s="629"/>
      <c r="DK12" s="629"/>
      <c r="DL12" s="629"/>
      <c r="DM12" s="629"/>
      <c r="DN12" s="629"/>
      <c r="DO12" s="629"/>
      <c r="DP12" s="630"/>
      <c r="DQ12" s="634">
        <v>297454</v>
      </c>
      <c r="DR12" s="629"/>
      <c r="DS12" s="629"/>
      <c r="DT12" s="629"/>
      <c r="DU12" s="629"/>
      <c r="DV12" s="629"/>
      <c r="DW12" s="629"/>
      <c r="DX12" s="629"/>
      <c r="DY12" s="629"/>
      <c r="DZ12" s="629"/>
      <c r="EA12" s="629"/>
      <c r="EB12" s="629"/>
      <c r="EC12" s="673"/>
    </row>
    <row r="13" spans="2:143" ht="11.25" customHeight="1" x14ac:dyDescent="0.15">
      <c r="B13" s="625" t="s">
        <v>261</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262</v>
      </c>
      <c r="AQ13" s="626"/>
      <c r="AR13" s="626"/>
      <c r="AS13" s="626"/>
      <c r="AT13" s="626"/>
      <c r="AU13" s="626"/>
      <c r="AV13" s="626"/>
      <c r="AW13" s="626"/>
      <c r="AX13" s="626"/>
      <c r="AY13" s="626"/>
      <c r="AZ13" s="626"/>
      <c r="BA13" s="626"/>
      <c r="BB13" s="626"/>
      <c r="BC13" s="626"/>
      <c r="BD13" s="626"/>
      <c r="BE13" s="626"/>
      <c r="BF13" s="627"/>
      <c r="BG13" s="628">
        <v>820849</v>
      </c>
      <c r="BH13" s="629"/>
      <c r="BI13" s="629"/>
      <c r="BJ13" s="629"/>
      <c r="BK13" s="629"/>
      <c r="BL13" s="629"/>
      <c r="BM13" s="629"/>
      <c r="BN13" s="630"/>
      <c r="BO13" s="655">
        <v>42.5</v>
      </c>
      <c r="BP13" s="655"/>
      <c r="BQ13" s="655"/>
      <c r="BR13" s="655"/>
      <c r="BS13" s="656" t="s">
        <v>129</v>
      </c>
      <c r="BT13" s="656"/>
      <c r="BU13" s="656"/>
      <c r="BV13" s="656"/>
      <c r="BW13" s="656"/>
      <c r="BX13" s="656"/>
      <c r="BY13" s="656"/>
      <c r="BZ13" s="656"/>
      <c r="CA13" s="656"/>
      <c r="CB13" s="714"/>
      <c r="CD13" s="665" t="s">
        <v>263</v>
      </c>
      <c r="CE13" s="666"/>
      <c r="CF13" s="666"/>
      <c r="CG13" s="666"/>
      <c r="CH13" s="666"/>
      <c r="CI13" s="666"/>
      <c r="CJ13" s="666"/>
      <c r="CK13" s="666"/>
      <c r="CL13" s="666"/>
      <c r="CM13" s="666"/>
      <c r="CN13" s="666"/>
      <c r="CO13" s="666"/>
      <c r="CP13" s="666"/>
      <c r="CQ13" s="667"/>
      <c r="CR13" s="628">
        <v>833537</v>
      </c>
      <c r="CS13" s="629"/>
      <c r="CT13" s="629"/>
      <c r="CU13" s="629"/>
      <c r="CV13" s="629"/>
      <c r="CW13" s="629"/>
      <c r="CX13" s="629"/>
      <c r="CY13" s="630"/>
      <c r="CZ13" s="655">
        <v>6.4</v>
      </c>
      <c r="DA13" s="655"/>
      <c r="DB13" s="655"/>
      <c r="DC13" s="655"/>
      <c r="DD13" s="634">
        <v>227652</v>
      </c>
      <c r="DE13" s="629"/>
      <c r="DF13" s="629"/>
      <c r="DG13" s="629"/>
      <c r="DH13" s="629"/>
      <c r="DI13" s="629"/>
      <c r="DJ13" s="629"/>
      <c r="DK13" s="629"/>
      <c r="DL13" s="629"/>
      <c r="DM13" s="629"/>
      <c r="DN13" s="629"/>
      <c r="DO13" s="629"/>
      <c r="DP13" s="630"/>
      <c r="DQ13" s="634">
        <v>610654</v>
      </c>
      <c r="DR13" s="629"/>
      <c r="DS13" s="629"/>
      <c r="DT13" s="629"/>
      <c r="DU13" s="629"/>
      <c r="DV13" s="629"/>
      <c r="DW13" s="629"/>
      <c r="DX13" s="629"/>
      <c r="DY13" s="629"/>
      <c r="DZ13" s="629"/>
      <c r="EA13" s="629"/>
      <c r="EB13" s="629"/>
      <c r="EC13" s="673"/>
    </row>
    <row r="14" spans="2:143" ht="11.25" customHeight="1" x14ac:dyDescent="0.15">
      <c r="B14" s="625" t="s">
        <v>264</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265</v>
      </c>
      <c r="AQ14" s="626"/>
      <c r="AR14" s="626"/>
      <c r="AS14" s="626"/>
      <c r="AT14" s="626"/>
      <c r="AU14" s="626"/>
      <c r="AV14" s="626"/>
      <c r="AW14" s="626"/>
      <c r="AX14" s="626"/>
      <c r="AY14" s="626"/>
      <c r="AZ14" s="626"/>
      <c r="BA14" s="626"/>
      <c r="BB14" s="626"/>
      <c r="BC14" s="626"/>
      <c r="BD14" s="626"/>
      <c r="BE14" s="626"/>
      <c r="BF14" s="627"/>
      <c r="BG14" s="628">
        <v>67145</v>
      </c>
      <c r="BH14" s="629"/>
      <c r="BI14" s="629"/>
      <c r="BJ14" s="629"/>
      <c r="BK14" s="629"/>
      <c r="BL14" s="629"/>
      <c r="BM14" s="629"/>
      <c r="BN14" s="630"/>
      <c r="BO14" s="655">
        <v>3.5</v>
      </c>
      <c r="BP14" s="655"/>
      <c r="BQ14" s="655"/>
      <c r="BR14" s="655"/>
      <c r="BS14" s="656" t="s">
        <v>129</v>
      </c>
      <c r="BT14" s="656"/>
      <c r="BU14" s="656"/>
      <c r="BV14" s="656"/>
      <c r="BW14" s="656"/>
      <c r="BX14" s="656"/>
      <c r="BY14" s="656"/>
      <c r="BZ14" s="656"/>
      <c r="CA14" s="656"/>
      <c r="CB14" s="714"/>
      <c r="CD14" s="665" t="s">
        <v>266</v>
      </c>
      <c r="CE14" s="666"/>
      <c r="CF14" s="666"/>
      <c r="CG14" s="666"/>
      <c r="CH14" s="666"/>
      <c r="CI14" s="666"/>
      <c r="CJ14" s="666"/>
      <c r="CK14" s="666"/>
      <c r="CL14" s="666"/>
      <c r="CM14" s="666"/>
      <c r="CN14" s="666"/>
      <c r="CO14" s="666"/>
      <c r="CP14" s="666"/>
      <c r="CQ14" s="667"/>
      <c r="CR14" s="628">
        <v>443532</v>
      </c>
      <c r="CS14" s="629"/>
      <c r="CT14" s="629"/>
      <c r="CU14" s="629"/>
      <c r="CV14" s="629"/>
      <c r="CW14" s="629"/>
      <c r="CX14" s="629"/>
      <c r="CY14" s="630"/>
      <c r="CZ14" s="655">
        <v>3.4</v>
      </c>
      <c r="DA14" s="655"/>
      <c r="DB14" s="655"/>
      <c r="DC14" s="655"/>
      <c r="DD14" s="634">
        <v>95193</v>
      </c>
      <c r="DE14" s="629"/>
      <c r="DF14" s="629"/>
      <c r="DG14" s="629"/>
      <c r="DH14" s="629"/>
      <c r="DI14" s="629"/>
      <c r="DJ14" s="629"/>
      <c r="DK14" s="629"/>
      <c r="DL14" s="629"/>
      <c r="DM14" s="629"/>
      <c r="DN14" s="629"/>
      <c r="DO14" s="629"/>
      <c r="DP14" s="630"/>
      <c r="DQ14" s="634">
        <v>391732</v>
      </c>
      <c r="DR14" s="629"/>
      <c r="DS14" s="629"/>
      <c r="DT14" s="629"/>
      <c r="DU14" s="629"/>
      <c r="DV14" s="629"/>
      <c r="DW14" s="629"/>
      <c r="DX14" s="629"/>
      <c r="DY14" s="629"/>
      <c r="DZ14" s="629"/>
      <c r="EA14" s="629"/>
      <c r="EB14" s="629"/>
      <c r="EC14" s="673"/>
    </row>
    <row r="15" spans="2:143" ht="11.25" customHeight="1" x14ac:dyDescent="0.15">
      <c r="B15" s="625" t="s">
        <v>267</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268</v>
      </c>
      <c r="AQ15" s="626"/>
      <c r="AR15" s="626"/>
      <c r="AS15" s="626"/>
      <c r="AT15" s="626"/>
      <c r="AU15" s="626"/>
      <c r="AV15" s="626"/>
      <c r="AW15" s="626"/>
      <c r="AX15" s="626"/>
      <c r="AY15" s="626"/>
      <c r="AZ15" s="626"/>
      <c r="BA15" s="626"/>
      <c r="BB15" s="626"/>
      <c r="BC15" s="626"/>
      <c r="BD15" s="626"/>
      <c r="BE15" s="626"/>
      <c r="BF15" s="627"/>
      <c r="BG15" s="628">
        <v>109011</v>
      </c>
      <c r="BH15" s="629"/>
      <c r="BI15" s="629"/>
      <c r="BJ15" s="629"/>
      <c r="BK15" s="629"/>
      <c r="BL15" s="629"/>
      <c r="BM15" s="629"/>
      <c r="BN15" s="630"/>
      <c r="BO15" s="655">
        <v>5.6</v>
      </c>
      <c r="BP15" s="655"/>
      <c r="BQ15" s="655"/>
      <c r="BR15" s="655"/>
      <c r="BS15" s="656" t="s">
        <v>129</v>
      </c>
      <c r="BT15" s="656"/>
      <c r="BU15" s="656"/>
      <c r="BV15" s="656"/>
      <c r="BW15" s="656"/>
      <c r="BX15" s="656"/>
      <c r="BY15" s="656"/>
      <c r="BZ15" s="656"/>
      <c r="CA15" s="656"/>
      <c r="CB15" s="714"/>
      <c r="CD15" s="665" t="s">
        <v>269</v>
      </c>
      <c r="CE15" s="666"/>
      <c r="CF15" s="666"/>
      <c r="CG15" s="666"/>
      <c r="CH15" s="666"/>
      <c r="CI15" s="666"/>
      <c r="CJ15" s="666"/>
      <c r="CK15" s="666"/>
      <c r="CL15" s="666"/>
      <c r="CM15" s="666"/>
      <c r="CN15" s="666"/>
      <c r="CO15" s="666"/>
      <c r="CP15" s="666"/>
      <c r="CQ15" s="667"/>
      <c r="CR15" s="628">
        <v>1009846</v>
      </c>
      <c r="CS15" s="629"/>
      <c r="CT15" s="629"/>
      <c r="CU15" s="629"/>
      <c r="CV15" s="629"/>
      <c r="CW15" s="629"/>
      <c r="CX15" s="629"/>
      <c r="CY15" s="630"/>
      <c r="CZ15" s="655">
        <v>7.7</v>
      </c>
      <c r="DA15" s="655"/>
      <c r="DB15" s="655"/>
      <c r="DC15" s="655"/>
      <c r="DD15" s="634">
        <v>78677</v>
      </c>
      <c r="DE15" s="629"/>
      <c r="DF15" s="629"/>
      <c r="DG15" s="629"/>
      <c r="DH15" s="629"/>
      <c r="DI15" s="629"/>
      <c r="DJ15" s="629"/>
      <c r="DK15" s="629"/>
      <c r="DL15" s="629"/>
      <c r="DM15" s="629"/>
      <c r="DN15" s="629"/>
      <c r="DO15" s="629"/>
      <c r="DP15" s="630"/>
      <c r="DQ15" s="634">
        <v>775860</v>
      </c>
      <c r="DR15" s="629"/>
      <c r="DS15" s="629"/>
      <c r="DT15" s="629"/>
      <c r="DU15" s="629"/>
      <c r="DV15" s="629"/>
      <c r="DW15" s="629"/>
      <c r="DX15" s="629"/>
      <c r="DY15" s="629"/>
      <c r="DZ15" s="629"/>
      <c r="EA15" s="629"/>
      <c r="EB15" s="629"/>
      <c r="EC15" s="673"/>
    </row>
    <row r="16" spans="2:143" ht="11.25" customHeight="1" x14ac:dyDescent="0.15">
      <c r="B16" s="625" t="s">
        <v>270</v>
      </c>
      <c r="C16" s="626"/>
      <c r="D16" s="626"/>
      <c r="E16" s="626"/>
      <c r="F16" s="626"/>
      <c r="G16" s="626"/>
      <c r="H16" s="626"/>
      <c r="I16" s="626"/>
      <c r="J16" s="626"/>
      <c r="K16" s="626"/>
      <c r="L16" s="626"/>
      <c r="M16" s="626"/>
      <c r="N16" s="626"/>
      <c r="O16" s="626"/>
      <c r="P16" s="626"/>
      <c r="Q16" s="627"/>
      <c r="R16" s="628">
        <v>5000</v>
      </c>
      <c r="S16" s="629"/>
      <c r="T16" s="629"/>
      <c r="U16" s="629"/>
      <c r="V16" s="629"/>
      <c r="W16" s="629"/>
      <c r="X16" s="629"/>
      <c r="Y16" s="630"/>
      <c r="Z16" s="655">
        <v>0</v>
      </c>
      <c r="AA16" s="655"/>
      <c r="AB16" s="655"/>
      <c r="AC16" s="655"/>
      <c r="AD16" s="656">
        <v>5000</v>
      </c>
      <c r="AE16" s="656"/>
      <c r="AF16" s="656"/>
      <c r="AG16" s="656"/>
      <c r="AH16" s="656"/>
      <c r="AI16" s="656"/>
      <c r="AJ16" s="656"/>
      <c r="AK16" s="656"/>
      <c r="AL16" s="631">
        <v>0.1</v>
      </c>
      <c r="AM16" s="632"/>
      <c r="AN16" s="632"/>
      <c r="AO16" s="657"/>
      <c r="AP16" s="625" t="s">
        <v>271</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5" t="s">
        <v>272</v>
      </c>
      <c r="CE16" s="666"/>
      <c r="CF16" s="666"/>
      <c r="CG16" s="666"/>
      <c r="CH16" s="666"/>
      <c r="CI16" s="666"/>
      <c r="CJ16" s="666"/>
      <c r="CK16" s="666"/>
      <c r="CL16" s="666"/>
      <c r="CM16" s="666"/>
      <c r="CN16" s="666"/>
      <c r="CO16" s="666"/>
      <c r="CP16" s="666"/>
      <c r="CQ16" s="667"/>
      <c r="CR16" s="628">
        <v>352518</v>
      </c>
      <c r="CS16" s="629"/>
      <c r="CT16" s="629"/>
      <c r="CU16" s="629"/>
      <c r="CV16" s="629"/>
      <c r="CW16" s="629"/>
      <c r="CX16" s="629"/>
      <c r="CY16" s="630"/>
      <c r="CZ16" s="655">
        <v>2.7</v>
      </c>
      <c r="DA16" s="655"/>
      <c r="DB16" s="655"/>
      <c r="DC16" s="655"/>
      <c r="DD16" s="634" t="s">
        <v>129</v>
      </c>
      <c r="DE16" s="629"/>
      <c r="DF16" s="629"/>
      <c r="DG16" s="629"/>
      <c r="DH16" s="629"/>
      <c r="DI16" s="629"/>
      <c r="DJ16" s="629"/>
      <c r="DK16" s="629"/>
      <c r="DL16" s="629"/>
      <c r="DM16" s="629"/>
      <c r="DN16" s="629"/>
      <c r="DO16" s="629"/>
      <c r="DP16" s="630"/>
      <c r="DQ16" s="634">
        <v>32049</v>
      </c>
      <c r="DR16" s="629"/>
      <c r="DS16" s="629"/>
      <c r="DT16" s="629"/>
      <c r="DU16" s="629"/>
      <c r="DV16" s="629"/>
      <c r="DW16" s="629"/>
      <c r="DX16" s="629"/>
      <c r="DY16" s="629"/>
      <c r="DZ16" s="629"/>
      <c r="EA16" s="629"/>
      <c r="EB16" s="629"/>
      <c r="EC16" s="673"/>
    </row>
    <row r="17" spans="2:133" ht="11.25" customHeight="1" x14ac:dyDescent="0.15">
      <c r="B17" s="625" t="s">
        <v>273</v>
      </c>
      <c r="C17" s="626"/>
      <c r="D17" s="626"/>
      <c r="E17" s="626"/>
      <c r="F17" s="626"/>
      <c r="G17" s="626"/>
      <c r="H17" s="626"/>
      <c r="I17" s="626"/>
      <c r="J17" s="626"/>
      <c r="K17" s="626"/>
      <c r="L17" s="626"/>
      <c r="M17" s="626"/>
      <c r="N17" s="626"/>
      <c r="O17" s="626"/>
      <c r="P17" s="626"/>
      <c r="Q17" s="627"/>
      <c r="R17" s="628">
        <v>13848</v>
      </c>
      <c r="S17" s="629"/>
      <c r="T17" s="629"/>
      <c r="U17" s="629"/>
      <c r="V17" s="629"/>
      <c r="W17" s="629"/>
      <c r="X17" s="629"/>
      <c r="Y17" s="630"/>
      <c r="Z17" s="655">
        <v>0.1</v>
      </c>
      <c r="AA17" s="655"/>
      <c r="AB17" s="655"/>
      <c r="AC17" s="655"/>
      <c r="AD17" s="656">
        <v>13848</v>
      </c>
      <c r="AE17" s="656"/>
      <c r="AF17" s="656"/>
      <c r="AG17" s="656"/>
      <c r="AH17" s="656"/>
      <c r="AI17" s="656"/>
      <c r="AJ17" s="656"/>
      <c r="AK17" s="656"/>
      <c r="AL17" s="631">
        <v>0.3</v>
      </c>
      <c r="AM17" s="632"/>
      <c r="AN17" s="632"/>
      <c r="AO17" s="657"/>
      <c r="AP17" s="625" t="s">
        <v>274</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65" t="s">
        <v>275</v>
      </c>
      <c r="CE17" s="666"/>
      <c r="CF17" s="666"/>
      <c r="CG17" s="666"/>
      <c r="CH17" s="666"/>
      <c r="CI17" s="666"/>
      <c r="CJ17" s="666"/>
      <c r="CK17" s="666"/>
      <c r="CL17" s="666"/>
      <c r="CM17" s="666"/>
      <c r="CN17" s="666"/>
      <c r="CO17" s="666"/>
      <c r="CP17" s="666"/>
      <c r="CQ17" s="667"/>
      <c r="CR17" s="628">
        <v>722058</v>
      </c>
      <c r="CS17" s="629"/>
      <c r="CT17" s="629"/>
      <c r="CU17" s="629"/>
      <c r="CV17" s="629"/>
      <c r="CW17" s="629"/>
      <c r="CX17" s="629"/>
      <c r="CY17" s="630"/>
      <c r="CZ17" s="655">
        <v>5.5</v>
      </c>
      <c r="DA17" s="655"/>
      <c r="DB17" s="655"/>
      <c r="DC17" s="655"/>
      <c r="DD17" s="634" t="s">
        <v>129</v>
      </c>
      <c r="DE17" s="629"/>
      <c r="DF17" s="629"/>
      <c r="DG17" s="629"/>
      <c r="DH17" s="629"/>
      <c r="DI17" s="629"/>
      <c r="DJ17" s="629"/>
      <c r="DK17" s="629"/>
      <c r="DL17" s="629"/>
      <c r="DM17" s="629"/>
      <c r="DN17" s="629"/>
      <c r="DO17" s="629"/>
      <c r="DP17" s="630"/>
      <c r="DQ17" s="634">
        <v>710972</v>
      </c>
      <c r="DR17" s="629"/>
      <c r="DS17" s="629"/>
      <c r="DT17" s="629"/>
      <c r="DU17" s="629"/>
      <c r="DV17" s="629"/>
      <c r="DW17" s="629"/>
      <c r="DX17" s="629"/>
      <c r="DY17" s="629"/>
      <c r="DZ17" s="629"/>
      <c r="EA17" s="629"/>
      <c r="EB17" s="629"/>
      <c r="EC17" s="673"/>
    </row>
    <row r="18" spans="2:133" ht="11.25" customHeight="1" x14ac:dyDescent="0.15">
      <c r="B18" s="625" t="s">
        <v>276</v>
      </c>
      <c r="C18" s="626"/>
      <c r="D18" s="626"/>
      <c r="E18" s="626"/>
      <c r="F18" s="626"/>
      <c r="G18" s="626"/>
      <c r="H18" s="626"/>
      <c r="I18" s="626"/>
      <c r="J18" s="626"/>
      <c r="K18" s="626"/>
      <c r="L18" s="626"/>
      <c r="M18" s="626"/>
      <c r="N18" s="626"/>
      <c r="O18" s="626"/>
      <c r="P18" s="626"/>
      <c r="Q18" s="627"/>
      <c r="R18" s="628">
        <v>35672</v>
      </c>
      <c r="S18" s="629"/>
      <c r="T18" s="629"/>
      <c r="U18" s="629"/>
      <c r="V18" s="629"/>
      <c r="W18" s="629"/>
      <c r="X18" s="629"/>
      <c r="Y18" s="630"/>
      <c r="Z18" s="655">
        <v>0.3</v>
      </c>
      <c r="AA18" s="655"/>
      <c r="AB18" s="655"/>
      <c r="AC18" s="655"/>
      <c r="AD18" s="656">
        <v>33890</v>
      </c>
      <c r="AE18" s="656"/>
      <c r="AF18" s="656"/>
      <c r="AG18" s="656"/>
      <c r="AH18" s="656"/>
      <c r="AI18" s="656"/>
      <c r="AJ18" s="656"/>
      <c r="AK18" s="656"/>
      <c r="AL18" s="631">
        <v>0.69999998807907104</v>
      </c>
      <c r="AM18" s="632"/>
      <c r="AN18" s="632"/>
      <c r="AO18" s="657"/>
      <c r="AP18" s="625" t="s">
        <v>277</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5" t="s">
        <v>278</v>
      </c>
      <c r="CE18" s="666"/>
      <c r="CF18" s="666"/>
      <c r="CG18" s="666"/>
      <c r="CH18" s="666"/>
      <c r="CI18" s="666"/>
      <c r="CJ18" s="666"/>
      <c r="CK18" s="666"/>
      <c r="CL18" s="666"/>
      <c r="CM18" s="666"/>
      <c r="CN18" s="666"/>
      <c r="CO18" s="666"/>
      <c r="CP18" s="666"/>
      <c r="CQ18" s="667"/>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73"/>
    </row>
    <row r="19" spans="2:133" ht="11.25" customHeight="1" x14ac:dyDescent="0.15">
      <c r="B19" s="625" t="s">
        <v>279</v>
      </c>
      <c r="C19" s="626"/>
      <c r="D19" s="626"/>
      <c r="E19" s="626"/>
      <c r="F19" s="626"/>
      <c r="G19" s="626"/>
      <c r="H19" s="626"/>
      <c r="I19" s="626"/>
      <c r="J19" s="626"/>
      <c r="K19" s="626"/>
      <c r="L19" s="626"/>
      <c r="M19" s="626"/>
      <c r="N19" s="626"/>
      <c r="O19" s="626"/>
      <c r="P19" s="626"/>
      <c r="Q19" s="627"/>
      <c r="R19" s="628">
        <v>13985</v>
      </c>
      <c r="S19" s="629"/>
      <c r="T19" s="629"/>
      <c r="U19" s="629"/>
      <c r="V19" s="629"/>
      <c r="W19" s="629"/>
      <c r="X19" s="629"/>
      <c r="Y19" s="630"/>
      <c r="Z19" s="655">
        <v>0.1</v>
      </c>
      <c r="AA19" s="655"/>
      <c r="AB19" s="655"/>
      <c r="AC19" s="655"/>
      <c r="AD19" s="656">
        <v>13985</v>
      </c>
      <c r="AE19" s="656"/>
      <c r="AF19" s="656"/>
      <c r="AG19" s="656"/>
      <c r="AH19" s="656"/>
      <c r="AI19" s="656"/>
      <c r="AJ19" s="656"/>
      <c r="AK19" s="656"/>
      <c r="AL19" s="631">
        <v>0.3</v>
      </c>
      <c r="AM19" s="632"/>
      <c r="AN19" s="632"/>
      <c r="AO19" s="657"/>
      <c r="AP19" s="625" t="s">
        <v>280</v>
      </c>
      <c r="AQ19" s="626"/>
      <c r="AR19" s="626"/>
      <c r="AS19" s="626"/>
      <c r="AT19" s="626"/>
      <c r="AU19" s="626"/>
      <c r="AV19" s="626"/>
      <c r="AW19" s="626"/>
      <c r="AX19" s="626"/>
      <c r="AY19" s="626"/>
      <c r="AZ19" s="626"/>
      <c r="BA19" s="626"/>
      <c r="BB19" s="626"/>
      <c r="BC19" s="626"/>
      <c r="BD19" s="626"/>
      <c r="BE19" s="626"/>
      <c r="BF19" s="627"/>
      <c r="BG19" s="628">
        <v>138755</v>
      </c>
      <c r="BH19" s="629"/>
      <c r="BI19" s="629"/>
      <c r="BJ19" s="629"/>
      <c r="BK19" s="629"/>
      <c r="BL19" s="629"/>
      <c r="BM19" s="629"/>
      <c r="BN19" s="630"/>
      <c r="BO19" s="655">
        <v>7.2</v>
      </c>
      <c r="BP19" s="655"/>
      <c r="BQ19" s="655"/>
      <c r="BR19" s="655"/>
      <c r="BS19" s="656" t="s">
        <v>129</v>
      </c>
      <c r="BT19" s="656"/>
      <c r="BU19" s="656"/>
      <c r="BV19" s="656"/>
      <c r="BW19" s="656"/>
      <c r="BX19" s="656"/>
      <c r="BY19" s="656"/>
      <c r="BZ19" s="656"/>
      <c r="CA19" s="656"/>
      <c r="CB19" s="714"/>
      <c r="CD19" s="665" t="s">
        <v>281</v>
      </c>
      <c r="CE19" s="666"/>
      <c r="CF19" s="666"/>
      <c r="CG19" s="666"/>
      <c r="CH19" s="666"/>
      <c r="CI19" s="666"/>
      <c r="CJ19" s="666"/>
      <c r="CK19" s="666"/>
      <c r="CL19" s="666"/>
      <c r="CM19" s="666"/>
      <c r="CN19" s="666"/>
      <c r="CO19" s="666"/>
      <c r="CP19" s="666"/>
      <c r="CQ19" s="667"/>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3"/>
    </row>
    <row r="20" spans="2:133" ht="11.25" customHeight="1" x14ac:dyDescent="0.15">
      <c r="B20" s="625" t="s">
        <v>282</v>
      </c>
      <c r="C20" s="626"/>
      <c r="D20" s="626"/>
      <c r="E20" s="626"/>
      <c r="F20" s="626"/>
      <c r="G20" s="626"/>
      <c r="H20" s="626"/>
      <c r="I20" s="626"/>
      <c r="J20" s="626"/>
      <c r="K20" s="626"/>
      <c r="L20" s="626"/>
      <c r="M20" s="626"/>
      <c r="N20" s="626"/>
      <c r="O20" s="626"/>
      <c r="P20" s="626"/>
      <c r="Q20" s="627"/>
      <c r="R20" s="628">
        <v>1556</v>
      </c>
      <c r="S20" s="629"/>
      <c r="T20" s="629"/>
      <c r="U20" s="629"/>
      <c r="V20" s="629"/>
      <c r="W20" s="629"/>
      <c r="X20" s="629"/>
      <c r="Y20" s="630"/>
      <c r="Z20" s="655">
        <v>0</v>
      </c>
      <c r="AA20" s="655"/>
      <c r="AB20" s="655"/>
      <c r="AC20" s="655"/>
      <c r="AD20" s="656">
        <v>1556</v>
      </c>
      <c r="AE20" s="656"/>
      <c r="AF20" s="656"/>
      <c r="AG20" s="656"/>
      <c r="AH20" s="656"/>
      <c r="AI20" s="656"/>
      <c r="AJ20" s="656"/>
      <c r="AK20" s="656"/>
      <c r="AL20" s="631">
        <v>0</v>
      </c>
      <c r="AM20" s="632"/>
      <c r="AN20" s="632"/>
      <c r="AO20" s="657"/>
      <c r="AP20" s="625" t="s">
        <v>283</v>
      </c>
      <c r="AQ20" s="626"/>
      <c r="AR20" s="626"/>
      <c r="AS20" s="626"/>
      <c r="AT20" s="626"/>
      <c r="AU20" s="626"/>
      <c r="AV20" s="626"/>
      <c r="AW20" s="626"/>
      <c r="AX20" s="626"/>
      <c r="AY20" s="626"/>
      <c r="AZ20" s="626"/>
      <c r="BA20" s="626"/>
      <c r="BB20" s="626"/>
      <c r="BC20" s="626"/>
      <c r="BD20" s="626"/>
      <c r="BE20" s="626"/>
      <c r="BF20" s="627"/>
      <c r="BG20" s="628">
        <v>138755</v>
      </c>
      <c r="BH20" s="629"/>
      <c r="BI20" s="629"/>
      <c r="BJ20" s="629"/>
      <c r="BK20" s="629"/>
      <c r="BL20" s="629"/>
      <c r="BM20" s="629"/>
      <c r="BN20" s="630"/>
      <c r="BO20" s="655">
        <v>7.2</v>
      </c>
      <c r="BP20" s="655"/>
      <c r="BQ20" s="655"/>
      <c r="BR20" s="655"/>
      <c r="BS20" s="656" t="s">
        <v>129</v>
      </c>
      <c r="BT20" s="656"/>
      <c r="BU20" s="656"/>
      <c r="BV20" s="656"/>
      <c r="BW20" s="656"/>
      <c r="BX20" s="656"/>
      <c r="BY20" s="656"/>
      <c r="BZ20" s="656"/>
      <c r="CA20" s="656"/>
      <c r="CB20" s="714"/>
      <c r="CD20" s="665" t="s">
        <v>284</v>
      </c>
      <c r="CE20" s="666"/>
      <c r="CF20" s="666"/>
      <c r="CG20" s="666"/>
      <c r="CH20" s="666"/>
      <c r="CI20" s="666"/>
      <c r="CJ20" s="666"/>
      <c r="CK20" s="666"/>
      <c r="CL20" s="666"/>
      <c r="CM20" s="666"/>
      <c r="CN20" s="666"/>
      <c r="CO20" s="666"/>
      <c r="CP20" s="666"/>
      <c r="CQ20" s="667"/>
      <c r="CR20" s="628">
        <v>13099737</v>
      </c>
      <c r="CS20" s="629"/>
      <c r="CT20" s="629"/>
      <c r="CU20" s="629"/>
      <c r="CV20" s="629"/>
      <c r="CW20" s="629"/>
      <c r="CX20" s="629"/>
      <c r="CY20" s="630"/>
      <c r="CZ20" s="655">
        <v>100</v>
      </c>
      <c r="DA20" s="655"/>
      <c r="DB20" s="655"/>
      <c r="DC20" s="655"/>
      <c r="DD20" s="634">
        <v>2702505</v>
      </c>
      <c r="DE20" s="629"/>
      <c r="DF20" s="629"/>
      <c r="DG20" s="629"/>
      <c r="DH20" s="629"/>
      <c r="DI20" s="629"/>
      <c r="DJ20" s="629"/>
      <c r="DK20" s="629"/>
      <c r="DL20" s="629"/>
      <c r="DM20" s="629"/>
      <c r="DN20" s="629"/>
      <c r="DO20" s="629"/>
      <c r="DP20" s="630"/>
      <c r="DQ20" s="634">
        <v>7142322</v>
      </c>
      <c r="DR20" s="629"/>
      <c r="DS20" s="629"/>
      <c r="DT20" s="629"/>
      <c r="DU20" s="629"/>
      <c r="DV20" s="629"/>
      <c r="DW20" s="629"/>
      <c r="DX20" s="629"/>
      <c r="DY20" s="629"/>
      <c r="DZ20" s="629"/>
      <c r="EA20" s="629"/>
      <c r="EB20" s="629"/>
      <c r="EC20" s="673"/>
    </row>
    <row r="21" spans="2:133" ht="11.25" customHeight="1" x14ac:dyDescent="0.15">
      <c r="B21" s="625" t="s">
        <v>285</v>
      </c>
      <c r="C21" s="626"/>
      <c r="D21" s="626"/>
      <c r="E21" s="626"/>
      <c r="F21" s="626"/>
      <c r="G21" s="626"/>
      <c r="H21" s="626"/>
      <c r="I21" s="626"/>
      <c r="J21" s="626"/>
      <c r="K21" s="626"/>
      <c r="L21" s="626"/>
      <c r="M21" s="626"/>
      <c r="N21" s="626"/>
      <c r="O21" s="626"/>
      <c r="P21" s="626"/>
      <c r="Q21" s="627"/>
      <c r="R21" s="628">
        <v>696</v>
      </c>
      <c r="S21" s="629"/>
      <c r="T21" s="629"/>
      <c r="U21" s="629"/>
      <c r="V21" s="629"/>
      <c r="W21" s="629"/>
      <c r="X21" s="629"/>
      <c r="Y21" s="630"/>
      <c r="Z21" s="655">
        <v>0</v>
      </c>
      <c r="AA21" s="655"/>
      <c r="AB21" s="655"/>
      <c r="AC21" s="655"/>
      <c r="AD21" s="656">
        <v>696</v>
      </c>
      <c r="AE21" s="656"/>
      <c r="AF21" s="656"/>
      <c r="AG21" s="656"/>
      <c r="AH21" s="656"/>
      <c r="AI21" s="656"/>
      <c r="AJ21" s="656"/>
      <c r="AK21" s="656"/>
      <c r="AL21" s="631">
        <v>0</v>
      </c>
      <c r="AM21" s="632"/>
      <c r="AN21" s="632"/>
      <c r="AO21" s="657"/>
      <c r="AP21" s="721" t="s">
        <v>286</v>
      </c>
      <c r="AQ21" s="728"/>
      <c r="AR21" s="728"/>
      <c r="AS21" s="728"/>
      <c r="AT21" s="728"/>
      <c r="AU21" s="728"/>
      <c r="AV21" s="728"/>
      <c r="AW21" s="728"/>
      <c r="AX21" s="728"/>
      <c r="AY21" s="728"/>
      <c r="AZ21" s="728"/>
      <c r="BA21" s="728"/>
      <c r="BB21" s="728"/>
      <c r="BC21" s="728"/>
      <c r="BD21" s="728"/>
      <c r="BE21" s="728"/>
      <c r="BF21" s="723"/>
      <c r="BG21" s="628">
        <v>790</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287</v>
      </c>
      <c r="C22" s="692"/>
      <c r="D22" s="692"/>
      <c r="E22" s="692"/>
      <c r="F22" s="692"/>
      <c r="G22" s="692"/>
      <c r="H22" s="692"/>
      <c r="I22" s="692"/>
      <c r="J22" s="692"/>
      <c r="K22" s="692"/>
      <c r="L22" s="692"/>
      <c r="M22" s="692"/>
      <c r="N22" s="692"/>
      <c r="O22" s="692"/>
      <c r="P22" s="692"/>
      <c r="Q22" s="693"/>
      <c r="R22" s="628">
        <v>19435</v>
      </c>
      <c r="S22" s="629"/>
      <c r="T22" s="629"/>
      <c r="U22" s="629"/>
      <c r="V22" s="629"/>
      <c r="W22" s="629"/>
      <c r="X22" s="629"/>
      <c r="Y22" s="630"/>
      <c r="Z22" s="655">
        <v>0.1</v>
      </c>
      <c r="AA22" s="655"/>
      <c r="AB22" s="655"/>
      <c r="AC22" s="655"/>
      <c r="AD22" s="656">
        <v>17653</v>
      </c>
      <c r="AE22" s="656"/>
      <c r="AF22" s="656"/>
      <c r="AG22" s="656"/>
      <c r="AH22" s="656"/>
      <c r="AI22" s="656"/>
      <c r="AJ22" s="656"/>
      <c r="AK22" s="656"/>
      <c r="AL22" s="631">
        <v>0.40000000596046448</v>
      </c>
      <c r="AM22" s="632"/>
      <c r="AN22" s="632"/>
      <c r="AO22" s="657"/>
      <c r="AP22" s="721" t="s">
        <v>288</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290</v>
      </c>
      <c r="C23" s="626"/>
      <c r="D23" s="626"/>
      <c r="E23" s="626"/>
      <c r="F23" s="626"/>
      <c r="G23" s="626"/>
      <c r="H23" s="626"/>
      <c r="I23" s="626"/>
      <c r="J23" s="626"/>
      <c r="K23" s="626"/>
      <c r="L23" s="626"/>
      <c r="M23" s="626"/>
      <c r="N23" s="626"/>
      <c r="O23" s="626"/>
      <c r="P23" s="626"/>
      <c r="Q23" s="627"/>
      <c r="R23" s="628">
        <v>2730972</v>
      </c>
      <c r="S23" s="629"/>
      <c r="T23" s="629"/>
      <c r="U23" s="629"/>
      <c r="V23" s="629"/>
      <c r="W23" s="629"/>
      <c r="X23" s="629"/>
      <c r="Y23" s="630"/>
      <c r="Z23" s="655">
        <v>20.3</v>
      </c>
      <c r="AA23" s="655"/>
      <c r="AB23" s="655"/>
      <c r="AC23" s="655"/>
      <c r="AD23" s="656">
        <v>2480077</v>
      </c>
      <c r="AE23" s="656"/>
      <c r="AF23" s="656"/>
      <c r="AG23" s="656"/>
      <c r="AH23" s="656"/>
      <c r="AI23" s="656"/>
      <c r="AJ23" s="656"/>
      <c r="AK23" s="656"/>
      <c r="AL23" s="631">
        <v>51</v>
      </c>
      <c r="AM23" s="632"/>
      <c r="AN23" s="632"/>
      <c r="AO23" s="657"/>
      <c r="AP23" s="721" t="s">
        <v>291</v>
      </c>
      <c r="AQ23" s="728"/>
      <c r="AR23" s="728"/>
      <c r="AS23" s="728"/>
      <c r="AT23" s="728"/>
      <c r="AU23" s="728"/>
      <c r="AV23" s="728"/>
      <c r="AW23" s="728"/>
      <c r="AX23" s="728"/>
      <c r="AY23" s="728"/>
      <c r="AZ23" s="728"/>
      <c r="BA23" s="728"/>
      <c r="BB23" s="728"/>
      <c r="BC23" s="728"/>
      <c r="BD23" s="728"/>
      <c r="BE23" s="728"/>
      <c r="BF23" s="723"/>
      <c r="BG23" s="628">
        <v>137965</v>
      </c>
      <c r="BH23" s="629"/>
      <c r="BI23" s="629"/>
      <c r="BJ23" s="629"/>
      <c r="BK23" s="629"/>
      <c r="BL23" s="629"/>
      <c r="BM23" s="629"/>
      <c r="BN23" s="630"/>
      <c r="BO23" s="655">
        <v>7.1</v>
      </c>
      <c r="BP23" s="655"/>
      <c r="BQ23" s="655"/>
      <c r="BR23" s="655"/>
      <c r="BS23" s="656" t="s">
        <v>129</v>
      </c>
      <c r="BT23" s="656"/>
      <c r="BU23" s="656"/>
      <c r="BV23" s="656"/>
      <c r="BW23" s="656"/>
      <c r="BX23" s="656"/>
      <c r="BY23" s="656"/>
      <c r="BZ23" s="656"/>
      <c r="CA23" s="656"/>
      <c r="CB23" s="714"/>
      <c r="CD23" s="730" t="s">
        <v>230</v>
      </c>
      <c r="CE23" s="731"/>
      <c r="CF23" s="731"/>
      <c r="CG23" s="731"/>
      <c r="CH23" s="731"/>
      <c r="CI23" s="731"/>
      <c r="CJ23" s="731"/>
      <c r="CK23" s="731"/>
      <c r="CL23" s="731"/>
      <c r="CM23" s="731"/>
      <c r="CN23" s="731"/>
      <c r="CO23" s="731"/>
      <c r="CP23" s="731"/>
      <c r="CQ23" s="732"/>
      <c r="CR23" s="730" t="s">
        <v>292</v>
      </c>
      <c r="CS23" s="731"/>
      <c r="CT23" s="731"/>
      <c r="CU23" s="731"/>
      <c r="CV23" s="731"/>
      <c r="CW23" s="731"/>
      <c r="CX23" s="731"/>
      <c r="CY23" s="732"/>
      <c r="CZ23" s="730" t="s">
        <v>293</v>
      </c>
      <c r="DA23" s="731"/>
      <c r="DB23" s="731"/>
      <c r="DC23" s="732"/>
      <c r="DD23" s="730" t="s">
        <v>294</v>
      </c>
      <c r="DE23" s="731"/>
      <c r="DF23" s="731"/>
      <c r="DG23" s="731"/>
      <c r="DH23" s="731"/>
      <c r="DI23" s="731"/>
      <c r="DJ23" s="731"/>
      <c r="DK23" s="732"/>
      <c r="DL23" s="733" t="s">
        <v>295</v>
      </c>
      <c r="DM23" s="734"/>
      <c r="DN23" s="734"/>
      <c r="DO23" s="734"/>
      <c r="DP23" s="734"/>
      <c r="DQ23" s="734"/>
      <c r="DR23" s="734"/>
      <c r="DS23" s="734"/>
      <c r="DT23" s="734"/>
      <c r="DU23" s="734"/>
      <c r="DV23" s="735"/>
      <c r="DW23" s="730" t="s">
        <v>296</v>
      </c>
      <c r="DX23" s="731"/>
      <c r="DY23" s="731"/>
      <c r="DZ23" s="731"/>
      <c r="EA23" s="731"/>
      <c r="EB23" s="731"/>
      <c r="EC23" s="732"/>
    </row>
    <row r="24" spans="2:133" ht="11.25" customHeight="1" x14ac:dyDescent="0.15">
      <c r="B24" s="625" t="s">
        <v>297</v>
      </c>
      <c r="C24" s="626"/>
      <c r="D24" s="626"/>
      <c r="E24" s="626"/>
      <c r="F24" s="626"/>
      <c r="G24" s="626"/>
      <c r="H24" s="626"/>
      <c r="I24" s="626"/>
      <c r="J24" s="626"/>
      <c r="K24" s="626"/>
      <c r="L24" s="626"/>
      <c r="M24" s="626"/>
      <c r="N24" s="626"/>
      <c r="O24" s="626"/>
      <c r="P24" s="626"/>
      <c r="Q24" s="627"/>
      <c r="R24" s="628">
        <v>2480077</v>
      </c>
      <c r="S24" s="629"/>
      <c r="T24" s="629"/>
      <c r="U24" s="629"/>
      <c r="V24" s="629"/>
      <c r="W24" s="629"/>
      <c r="X24" s="629"/>
      <c r="Y24" s="630"/>
      <c r="Z24" s="655">
        <v>18.399999999999999</v>
      </c>
      <c r="AA24" s="655"/>
      <c r="AB24" s="655"/>
      <c r="AC24" s="655"/>
      <c r="AD24" s="656">
        <v>2480077</v>
      </c>
      <c r="AE24" s="656"/>
      <c r="AF24" s="656"/>
      <c r="AG24" s="656"/>
      <c r="AH24" s="656"/>
      <c r="AI24" s="656"/>
      <c r="AJ24" s="656"/>
      <c r="AK24" s="656"/>
      <c r="AL24" s="631">
        <v>51</v>
      </c>
      <c r="AM24" s="632"/>
      <c r="AN24" s="632"/>
      <c r="AO24" s="657"/>
      <c r="AP24" s="721" t="s">
        <v>298</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299</v>
      </c>
      <c r="CE24" s="685"/>
      <c r="CF24" s="685"/>
      <c r="CG24" s="685"/>
      <c r="CH24" s="685"/>
      <c r="CI24" s="685"/>
      <c r="CJ24" s="685"/>
      <c r="CK24" s="685"/>
      <c r="CL24" s="685"/>
      <c r="CM24" s="685"/>
      <c r="CN24" s="685"/>
      <c r="CO24" s="685"/>
      <c r="CP24" s="685"/>
      <c r="CQ24" s="686"/>
      <c r="CR24" s="681">
        <v>3513978</v>
      </c>
      <c r="CS24" s="682"/>
      <c r="CT24" s="682"/>
      <c r="CU24" s="682"/>
      <c r="CV24" s="682"/>
      <c r="CW24" s="682"/>
      <c r="CX24" s="682"/>
      <c r="CY24" s="725"/>
      <c r="CZ24" s="726">
        <v>26.8</v>
      </c>
      <c r="DA24" s="701"/>
      <c r="DB24" s="701"/>
      <c r="DC24" s="729"/>
      <c r="DD24" s="724">
        <v>2131091</v>
      </c>
      <c r="DE24" s="682"/>
      <c r="DF24" s="682"/>
      <c r="DG24" s="682"/>
      <c r="DH24" s="682"/>
      <c r="DI24" s="682"/>
      <c r="DJ24" s="682"/>
      <c r="DK24" s="725"/>
      <c r="DL24" s="724">
        <v>2039015</v>
      </c>
      <c r="DM24" s="682"/>
      <c r="DN24" s="682"/>
      <c r="DO24" s="682"/>
      <c r="DP24" s="682"/>
      <c r="DQ24" s="682"/>
      <c r="DR24" s="682"/>
      <c r="DS24" s="682"/>
      <c r="DT24" s="682"/>
      <c r="DU24" s="682"/>
      <c r="DV24" s="725"/>
      <c r="DW24" s="726">
        <v>40.4</v>
      </c>
      <c r="DX24" s="701"/>
      <c r="DY24" s="701"/>
      <c r="DZ24" s="701"/>
      <c r="EA24" s="701"/>
      <c r="EB24" s="701"/>
      <c r="EC24" s="727"/>
    </row>
    <row r="25" spans="2:133" ht="11.25" customHeight="1" x14ac:dyDescent="0.15">
      <c r="B25" s="625" t="s">
        <v>300</v>
      </c>
      <c r="C25" s="626"/>
      <c r="D25" s="626"/>
      <c r="E25" s="626"/>
      <c r="F25" s="626"/>
      <c r="G25" s="626"/>
      <c r="H25" s="626"/>
      <c r="I25" s="626"/>
      <c r="J25" s="626"/>
      <c r="K25" s="626"/>
      <c r="L25" s="626"/>
      <c r="M25" s="626"/>
      <c r="N25" s="626"/>
      <c r="O25" s="626"/>
      <c r="P25" s="626"/>
      <c r="Q25" s="627"/>
      <c r="R25" s="628">
        <v>250895</v>
      </c>
      <c r="S25" s="629"/>
      <c r="T25" s="629"/>
      <c r="U25" s="629"/>
      <c r="V25" s="629"/>
      <c r="W25" s="629"/>
      <c r="X25" s="629"/>
      <c r="Y25" s="630"/>
      <c r="Z25" s="655">
        <v>1.9</v>
      </c>
      <c r="AA25" s="655"/>
      <c r="AB25" s="655"/>
      <c r="AC25" s="655"/>
      <c r="AD25" s="656" t="s">
        <v>129</v>
      </c>
      <c r="AE25" s="656"/>
      <c r="AF25" s="656"/>
      <c r="AG25" s="656"/>
      <c r="AH25" s="656"/>
      <c r="AI25" s="656"/>
      <c r="AJ25" s="656"/>
      <c r="AK25" s="656"/>
      <c r="AL25" s="631" t="s">
        <v>129</v>
      </c>
      <c r="AM25" s="632"/>
      <c r="AN25" s="632"/>
      <c r="AO25" s="657"/>
      <c r="AP25" s="721" t="s">
        <v>301</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5" t="s">
        <v>302</v>
      </c>
      <c r="CE25" s="666"/>
      <c r="CF25" s="666"/>
      <c r="CG25" s="666"/>
      <c r="CH25" s="666"/>
      <c r="CI25" s="666"/>
      <c r="CJ25" s="666"/>
      <c r="CK25" s="666"/>
      <c r="CL25" s="666"/>
      <c r="CM25" s="666"/>
      <c r="CN25" s="666"/>
      <c r="CO25" s="666"/>
      <c r="CP25" s="666"/>
      <c r="CQ25" s="667"/>
      <c r="CR25" s="628">
        <v>1267503</v>
      </c>
      <c r="CS25" s="639"/>
      <c r="CT25" s="639"/>
      <c r="CU25" s="639"/>
      <c r="CV25" s="639"/>
      <c r="CW25" s="639"/>
      <c r="CX25" s="639"/>
      <c r="CY25" s="640"/>
      <c r="CZ25" s="631">
        <v>9.6999999999999993</v>
      </c>
      <c r="DA25" s="641"/>
      <c r="DB25" s="641"/>
      <c r="DC25" s="642"/>
      <c r="DD25" s="634">
        <v>1132017</v>
      </c>
      <c r="DE25" s="639"/>
      <c r="DF25" s="639"/>
      <c r="DG25" s="639"/>
      <c r="DH25" s="639"/>
      <c r="DI25" s="639"/>
      <c r="DJ25" s="639"/>
      <c r="DK25" s="640"/>
      <c r="DL25" s="634">
        <v>1065741</v>
      </c>
      <c r="DM25" s="639"/>
      <c r="DN25" s="639"/>
      <c r="DO25" s="639"/>
      <c r="DP25" s="639"/>
      <c r="DQ25" s="639"/>
      <c r="DR25" s="639"/>
      <c r="DS25" s="639"/>
      <c r="DT25" s="639"/>
      <c r="DU25" s="639"/>
      <c r="DV25" s="640"/>
      <c r="DW25" s="631">
        <v>21.1</v>
      </c>
      <c r="DX25" s="641"/>
      <c r="DY25" s="641"/>
      <c r="DZ25" s="641"/>
      <c r="EA25" s="641"/>
      <c r="EB25" s="641"/>
      <c r="EC25" s="668"/>
    </row>
    <row r="26" spans="2:133" ht="11.25" customHeight="1" x14ac:dyDescent="0.15">
      <c r="B26" s="625" t="s">
        <v>303</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1" t="s">
        <v>304</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5" t="s">
        <v>305</v>
      </c>
      <c r="CE26" s="666"/>
      <c r="CF26" s="666"/>
      <c r="CG26" s="666"/>
      <c r="CH26" s="666"/>
      <c r="CI26" s="666"/>
      <c r="CJ26" s="666"/>
      <c r="CK26" s="666"/>
      <c r="CL26" s="666"/>
      <c r="CM26" s="666"/>
      <c r="CN26" s="666"/>
      <c r="CO26" s="666"/>
      <c r="CP26" s="666"/>
      <c r="CQ26" s="667"/>
      <c r="CR26" s="628">
        <v>732295</v>
      </c>
      <c r="CS26" s="629"/>
      <c r="CT26" s="629"/>
      <c r="CU26" s="629"/>
      <c r="CV26" s="629"/>
      <c r="CW26" s="629"/>
      <c r="CX26" s="629"/>
      <c r="CY26" s="630"/>
      <c r="CZ26" s="631">
        <v>5.6</v>
      </c>
      <c r="DA26" s="641"/>
      <c r="DB26" s="641"/>
      <c r="DC26" s="642"/>
      <c r="DD26" s="634">
        <v>637949</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8"/>
    </row>
    <row r="27" spans="2:133" ht="11.25" customHeight="1" x14ac:dyDescent="0.15">
      <c r="B27" s="625" t="s">
        <v>306</v>
      </c>
      <c r="C27" s="626"/>
      <c r="D27" s="626"/>
      <c r="E27" s="626"/>
      <c r="F27" s="626"/>
      <c r="G27" s="626"/>
      <c r="H27" s="626"/>
      <c r="I27" s="626"/>
      <c r="J27" s="626"/>
      <c r="K27" s="626"/>
      <c r="L27" s="626"/>
      <c r="M27" s="626"/>
      <c r="N27" s="626"/>
      <c r="O27" s="626"/>
      <c r="P27" s="626"/>
      <c r="Q27" s="627"/>
      <c r="R27" s="628">
        <v>5243632</v>
      </c>
      <c r="S27" s="629"/>
      <c r="T27" s="629"/>
      <c r="U27" s="629"/>
      <c r="V27" s="629"/>
      <c r="W27" s="629"/>
      <c r="X27" s="629"/>
      <c r="Y27" s="630"/>
      <c r="Z27" s="655">
        <v>39</v>
      </c>
      <c r="AA27" s="655"/>
      <c r="AB27" s="655"/>
      <c r="AC27" s="655"/>
      <c r="AD27" s="656">
        <v>4852990</v>
      </c>
      <c r="AE27" s="656"/>
      <c r="AF27" s="656"/>
      <c r="AG27" s="656"/>
      <c r="AH27" s="656"/>
      <c r="AI27" s="656"/>
      <c r="AJ27" s="656"/>
      <c r="AK27" s="656"/>
      <c r="AL27" s="631">
        <v>99.800003051757813</v>
      </c>
      <c r="AM27" s="632"/>
      <c r="AN27" s="632"/>
      <c r="AO27" s="657"/>
      <c r="AP27" s="625" t="s">
        <v>307</v>
      </c>
      <c r="AQ27" s="626"/>
      <c r="AR27" s="626"/>
      <c r="AS27" s="626"/>
      <c r="AT27" s="626"/>
      <c r="AU27" s="626"/>
      <c r="AV27" s="626"/>
      <c r="AW27" s="626"/>
      <c r="AX27" s="626"/>
      <c r="AY27" s="626"/>
      <c r="AZ27" s="626"/>
      <c r="BA27" s="626"/>
      <c r="BB27" s="626"/>
      <c r="BC27" s="626"/>
      <c r="BD27" s="626"/>
      <c r="BE27" s="626"/>
      <c r="BF27" s="627"/>
      <c r="BG27" s="628">
        <v>1930198</v>
      </c>
      <c r="BH27" s="629"/>
      <c r="BI27" s="629"/>
      <c r="BJ27" s="629"/>
      <c r="BK27" s="629"/>
      <c r="BL27" s="629"/>
      <c r="BM27" s="629"/>
      <c r="BN27" s="630"/>
      <c r="BO27" s="655">
        <v>100</v>
      </c>
      <c r="BP27" s="655"/>
      <c r="BQ27" s="655"/>
      <c r="BR27" s="655"/>
      <c r="BS27" s="656">
        <v>11109</v>
      </c>
      <c r="BT27" s="656"/>
      <c r="BU27" s="656"/>
      <c r="BV27" s="656"/>
      <c r="BW27" s="656"/>
      <c r="BX27" s="656"/>
      <c r="BY27" s="656"/>
      <c r="BZ27" s="656"/>
      <c r="CA27" s="656"/>
      <c r="CB27" s="714"/>
      <c r="CD27" s="665" t="s">
        <v>308</v>
      </c>
      <c r="CE27" s="666"/>
      <c r="CF27" s="666"/>
      <c r="CG27" s="666"/>
      <c r="CH27" s="666"/>
      <c r="CI27" s="666"/>
      <c r="CJ27" s="666"/>
      <c r="CK27" s="666"/>
      <c r="CL27" s="666"/>
      <c r="CM27" s="666"/>
      <c r="CN27" s="666"/>
      <c r="CO27" s="666"/>
      <c r="CP27" s="666"/>
      <c r="CQ27" s="667"/>
      <c r="CR27" s="628">
        <v>1524417</v>
      </c>
      <c r="CS27" s="639"/>
      <c r="CT27" s="639"/>
      <c r="CU27" s="639"/>
      <c r="CV27" s="639"/>
      <c r="CW27" s="639"/>
      <c r="CX27" s="639"/>
      <c r="CY27" s="640"/>
      <c r="CZ27" s="631">
        <v>11.6</v>
      </c>
      <c r="DA27" s="641"/>
      <c r="DB27" s="641"/>
      <c r="DC27" s="642"/>
      <c r="DD27" s="634">
        <v>288102</v>
      </c>
      <c r="DE27" s="639"/>
      <c r="DF27" s="639"/>
      <c r="DG27" s="639"/>
      <c r="DH27" s="639"/>
      <c r="DI27" s="639"/>
      <c r="DJ27" s="639"/>
      <c r="DK27" s="640"/>
      <c r="DL27" s="634">
        <v>262302</v>
      </c>
      <c r="DM27" s="639"/>
      <c r="DN27" s="639"/>
      <c r="DO27" s="639"/>
      <c r="DP27" s="639"/>
      <c r="DQ27" s="639"/>
      <c r="DR27" s="639"/>
      <c r="DS27" s="639"/>
      <c r="DT27" s="639"/>
      <c r="DU27" s="639"/>
      <c r="DV27" s="640"/>
      <c r="DW27" s="631">
        <v>5.2</v>
      </c>
      <c r="DX27" s="641"/>
      <c r="DY27" s="641"/>
      <c r="DZ27" s="641"/>
      <c r="EA27" s="641"/>
      <c r="EB27" s="641"/>
      <c r="EC27" s="668"/>
    </row>
    <row r="28" spans="2:133" ht="11.25" customHeight="1" x14ac:dyDescent="0.15">
      <c r="B28" s="625" t="s">
        <v>309</v>
      </c>
      <c r="C28" s="626"/>
      <c r="D28" s="626"/>
      <c r="E28" s="626"/>
      <c r="F28" s="626"/>
      <c r="G28" s="626"/>
      <c r="H28" s="626"/>
      <c r="I28" s="626"/>
      <c r="J28" s="626"/>
      <c r="K28" s="626"/>
      <c r="L28" s="626"/>
      <c r="M28" s="626"/>
      <c r="N28" s="626"/>
      <c r="O28" s="626"/>
      <c r="P28" s="626"/>
      <c r="Q28" s="627"/>
      <c r="R28" s="628">
        <v>2540</v>
      </c>
      <c r="S28" s="629"/>
      <c r="T28" s="629"/>
      <c r="U28" s="629"/>
      <c r="V28" s="629"/>
      <c r="W28" s="629"/>
      <c r="X28" s="629"/>
      <c r="Y28" s="630"/>
      <c r="Z28" s="655">
        <v>0</v>
      </c>
      <c r="AA28" s="655"/>
      <c r="AB28" s="655"/>
      <c r="AC28" s="655"/>
      <c r="AD28" s="656">
        <v>2540</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310</v>
      </c>
      <c r="CE28" s="666"/>
      <c r="CF28" s="666"/>
      <c r="CG28" s="666"/>
      <c r="CH28" s="666"/>
      <c r="CI28" s="666"/>
      <c r="CJ28" s="666"/>
      <c r="CK28" s="666"/>
      <c r="CL28" s="666"/>
      <c r="CM28" s="666"/>
      <c r="CN28" s="666"/>
      <c r="CO28" s="666"/>
      <c r="CP28" s="666"/>
      <c r="CQ28" s="667"/>
      <c r="CR28" s="628">
        <v>722058</v>
      </c>
      <c r="CS28" s="629"/>
      <c r="CT28" s="629"/>
      <c r="CU28" s="629"/>
      <c r="CV28" s="629"/>
      <c r="CW28" s="629"/>
      <c r="CX28" s="629"/>
      <c r="CY28" s="630"/>
      <c r="CZ28" s="631">
        <v>5.5</v>
      </c>
      <c r="DA28" s="641"/>
      <c r="DB28" s="641"/>
      <c r="DC28" s="642"/>
      <c r="DD28" s="634">
        <v>710972</v>
      </c>
      <c r="DE28" s="629"/>
      <c r="DF28" s="629"/>
      <c r="DG28" s="629"/>
      <c r="DH28" s="629"/>
      <c r="DI28" s="629"/>
      <c r="DJ28" s="629"/>
      <c r="DK28" s="630"/>
      <c r="DL28" s="634">
        <v>710972</v>
      </c>
      <c r="DM28" s="629"/>
      <c r="DN28" s="629"/>
      <c r="DO28" s="629"/>
      <c r="DP28" s="629"/>
      <c r="DQ28" s="629"/>
      <c r="DR28" s="629"/>
      <c r="DS28" s="629"/>
      <c r="DT28" s="629"/>
      <c r="DU28" s="629"/>
      <c r="DV28" s="630"/>
      <c r="DW28" s="631">
        <v>14.1</v>
      </c>
      <c r="DX28" s="641"/>
      <c r="DY28" s="641"/>
      <c r="DZ28" s="641"/>
      <c r="EA28" s="641"/>
      <c r="EB28" s="641"/>
      <c r="EC28" s="668"/>
    </row>
    <row r="29" spans="2:133" ht="11.25" customHeight="1" x14ac:dyDescent="0.15">
      <c r="B29" s="625" t="s">
        <v>311</v>
      </c>
      <c r="C29" s="626"/>
      <c r="D29" s="626"/>
      <c r="E29" s="626"/>
      <c r="F29" s="626"/>
      <c r="G29" s="626"/>
      <c r="H29" s="626"/>
      <c r="I29" s="626"/>
      <c r="J29" s="626"/>
      <c r="K29" s="626"/>
      <c r="L29" s="626"/>
      <c r="M29" s="626"/>
      <c r="N29" s="626"/>
      <c r="O29" s="626"/>
      <c r="P29" s="626"/>
      <c r="Q29" s="627"/>
      <c r="R29" s="628">
        <v>68852</v>
      </c>
      <c r="S29" s="629"/>
      <c r="T29" s="629"/>
      <c r="U29" s="629"/>
      <c r="V29" s="629"/>
      <c r="W29" s="629"/>
      <c r="X29" s="629"/>
      <c r="Y29" s="630"/>
      <c r="Z29" s="655">
        <v>0.5</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312</v>
      </c>
      <c r="CE29" s="716"/>
      <c r="CF29" s="665" t="s">
        <v>70</v>
      </c>
      <c r="CG29" s="666"/>
      <c r="CH29" s="666"/>
      <c r="CI29" s="666"/>
      <c r="CJ29" s="666"/>
      <c r="CK29" s="666"/>
      <c r="CL29" s="666"/>
      <c r="CM29" s="666"/>
      <c r="CN29" s="666"/>
      <c r="CO29" s="666"/>
      <c r="CP29" s="666"/>
      <c r="CQ29" s="667"/>
      <c r="CR29" s="628">
        <v>722058</v>
      </c>
      <c r="CS29" s="639"/>
      <c r="CT29" s="639"/>
      <c r="CU29" s="639"/>
      <c r="CV29" s="639"/>
      <c r="CW29" s="639"/>
      <c r="CX29" s="639"/>
      <c r="CY29" s="640"/>
      <c r="CZ29" s="631">
        <v>5.5</v>
      </c>
      <c r="DA29" s="641"/>
      <c r="DB29" s="641"/>
      <c r="DC29" s="642"/>
      <c r="DD29" s="634">
        <v>710972</v>
      </c>
      <c r="DE29" s="639"/>
      <c r="DF29" s="639"/>
      <c r="DG29" s="639"/>
      <c r="DH29" s="639"/>
      <c r="DI29" s="639"/>
      <c r="DJ29" s="639"/>
      <c r="DK29" s="640"/>
      <c r="DL29" s="634">
        <v>710972</v>
      </c>
      <c r="DM29" s="639"/>
      <c r="DN29" s="639"/>
      <c r="DO29" s="639"/>
      <c r="DP29" s="639"/>
      <c r="DQ29" s="639"/>
      <c r="DR29" s="639"/>
      <c r="DS29" s="639"/>
      <c r="DT29" s="639"/>
      <c r="DU29" s="639"/>
      <c r="DV29" s="640"/>
      <c r="DW29" s="631">
        <v>14.1</v>
      </c>
      <c r="DX29" s="641"/>
      <c r="DY29" s="641"/>
      <c r="DZ29" s="641"/>
      <c r="EA29" s="641"/>
      <c r="EB29" s="641"/>
      <c r="EC29" s="668"/>
    </row>
    <row r="30" spans="2:133" ht="11.25" customHeight="1" x14ac:dyDescent="0.15">
      <c r="B30" s="625" t="s">
        <v>313</v>
      </c>
      <c r="C30" s="626"/>
      <c r="D30" s="626"/>
      <c r="E30" s="626"/>
      <c r="F30" s="626"/>
      <c r="G30" s="626"/>
      <c r="H30" s="626"/>
      <c r="I30" s="626"/>
      <c r="J30" s="626"/>
      <c r="K30" s="626"/>
      <c r="L30" s="626"/>
      <c r="M30" s="626"/>
      <c r="N30" s="626"/>
      <c r="O30" s="626"/>
      <c r="P30" s="626"/>
      <c r="Q30" s="627"/>
      <c r="R30" s="628">
        <v>45295</v>
      </c>
      <c r="S30" s="629"/>
      <c r="T30" s="629"/>
      <c r="U30" s="629"/>
      <c r="V30" s="629"/>
      <c r="W30" s="629"/>
      <c r="X30" s="629"/>
      <c r="Y30" s="630"/>
      <c r="Z30" s="655">
        <v>0.3</v>
      </c>
      <c r="AA30" s="655"/>
      <c r="AB30" s="655"/>
      <c r="AC30" s="655"/>
      <c r="AD30" s="656">
        <v>2209</v>
      </c>
      <c r="AE30" s="656"/>
      <c r="AF30" s="656"/>
      <c r="AG30" s="656"/>
      <c r="AH30" s="656"/>
      <c r="AI30" s="656"/>
      <c r="AJ30" s="656"/>
      <c r="AK30" s="656"/>
      <c r="AL30" s="631">
        <v>0</v>
      </c>
      <c r="AM30" s="632"/>
      <c r="AN30" s="632"/>
      <c r="AO30" s="657"/>
      <c r="AP30" s="687" t="s">
        <v>230</v>
      </c>
      <c r="AQ30" s="688"/>
      <c r="AR30" s="688"/>
      <c r="AS30" s="688"/>
      <c r="AT30" s="688"/>
      <c r="AU30" s="688"/>
      <c r="AV30" s="688"/>
      <c r="AW30" s="688"/>
      <c r="AX30" s="688"/>
      <c r="AY30" s="688"/>
      <c r="AZ30" s="688"/>
      <c r="BA30" s="688"/>
      <c r="BB30" s="688"/>
      <c r="BC30" s="688"/>
      <c r="BD30" s="688"/>
      <c r="BE30" s="688"/>
      <c r="BF30" s="689"/>
      <c r="BG30" s="687" t="s">
        <v>314</v>
      </c>
      <c r="BH30" s="712"/>
      <c r="BI30" s="712"/>
      <c r="BJ30" s="712"/>
      <c r="BK30" s="712"/>
      <c r="BL30" s="712"/>
      <c r="BM30" s="712"/>
      <c r="BN30" s="712"/>
      <c r="BO30" s="712"/>
      <c r="BP30" s="712"/>
      <c r="BQ30" s="713"/>
      <c r="BR30" s="687" t="s">
        <v>315</v>
      </c>
      <c r="BS30" s="712"/>
      <c r="BT30" s="712"/>
      <c r="BU30" s="712"/>
      <c r="BV30" s="712"/>
      <c r="BW30" s="712"/>
      <c r="BX30" s="712"/>
      <c r="BY30" s="712"/>
      <c r="BZ30" s="712"/>
      <c r="CA30" s="712"/>
      <c r="CB30" s="713"/>
      <c r="CD30" s="717"/>
      <c r="CE30" s="718"/>
      <c r="CF30" s="665" t="s">
        <v>316</v>
      </c>
      <c r="CG30" s="666"/>
      <c r="CH30" s="666"/>
      <c r="CI30" s="666"/>
      <c r="CJ30" s="666"/>
      <c r="CK30" s="666"/>
      <c r="CL30" s="666"/>
      <c r="CM30" s="666"/>
      <c r="CN30" s="666"/>
      <c r="CO30" s="666"/>
      <c r="CP30" s="666"/>
      <c r="CQ30" s="667"/>
      <c r="CR30" s="628">
        <v>700672</v>
      </c>
      <c r="CS30" s="629"/>
      <c r="CT30" s="629"/>
      <c r="CU30" s="629"/>
      <c r="CV30" s="629"/>
      <c r="CW30" s="629"/>
      <c r="CX30" s="629"/>
      <c r="CY30" s="630"/>
      <c r="CZ30" s="631">
        <v>5.3</v>
      </c>
      <c r="DA30" s="641"/>
      <c r="DB30" s="641"/>
      <c r="DC30" s="642"/>
      <c r="DD30" s="634">
        <v>689586</v>
      </c>
      <c r="DE30" s="629"/>
      <c r="DF30" s="629"/>
      <c r="DG30" s="629"/>
      <c r="DH30" s="629"/>
      <c r="DI30" s="629"/>
      <c r="DJ30" s="629"/>
      <c r="DK30" s="630"/>
      <c r="DL30" s="634">
        <v>689586</v>
      </c>
      <c r="DM30" s="629"/>
      <c r="DN30" s="629"/>
      <c r="DO30" s="629"/>
      <c r="DP30" s="629"/>
      <c r="DQ30" s="629"/>
      <c r="DR30" s="629"/>
      <c r="DS30" s="629"/>
      <c r="DT30" s="629"/>
      <c r="DU30" s="629"/>
      <c r="DV30" s="630"/>
      <c r="DW30" s="631">
        <v>13.7</v>
      </c>
      <c r="DX30" s="641"/>
      <c r="DY30" s="641"/>
      <c r="DZ30" s="641"/>
      <c r="EA30" s="641"/>
      <c r="EB30" s="641"/>
      <c r="EC30" s="668"/>
    </row>
    <row r="31" spans="2:133" ht="11.25" customHeight="1" x14ac:dyDescent="0.15">
      <c r="B31" s="625" t="s">
        <v>317</v>
      </c>
      <c r="C31" s="626"/>
      <c r="D31" s="626"/>
      <c r="E31" s="626"/>
      <c r="F31" s="626"/>
      <c r="G31" s="626"/>
      <c r="H31" s="626"/>
      <c r="I31" s="626"/>
      <c r="J31" s="626"/>
      <c r="K31" s="626"/>
      <c r="L31" s="626"/>
      <c r="M31" s="626"/>
      <c r="N31" s="626"/>
      <c r="O31" s="626"/>
      <c r="P31" s="626"/>
      <c r="Q31" s="627"/>
      <c r="R31" s="628">
        <v>10806</v>
      </c>
      <c r="S31" s="629"/>
      <c r="T31" s="629"/>
      <c r="U31" s="629"/>
      <c r="V31" s="629"/>
      <c r="W31" s="629"/>
      <c r="X31" s="629"/>
      <c r="Y31" s="630"/>
      <c r="Z31" s="655">
        <v>0.1</v>
      </c>
      <c r="AA31" s="655"/>
      <c r="AB31" s="655"/>
      <c r="AC31" s="655"/>
      <c r="AD31" s="656" t="s">
        <v>129</v>
      </c>
      <c r="AE31" s="656"/>
      <c r="AF31" s="656"/>
      <c r="AG31" s="656"/>
      <c r="AH31" s="656"/>
      <c r="AI31" s="656"/>
      <c r="AJ31" s="656"/>
      <c r="AK31" s="656"/>
      <c r="AL31" s="631" t="s">
        <v>129</v>
      </c>
      <c r="AM31" s="632"/>
      <c r="AN31" s="632"/>
      <c r="AO31" s="657"/>
      <c r="AP31" s="703" t="s">
        <v>318</v>
      </c>
      <c r="AQ31" s="704"/>
      <c r="AR31" s="704"/>
      <c r="AS31" s="704"/>
      <c r="AT31" s="709" t="s">
        <v>319</v>
      </c>
      <c r="AU31" s="366"/>
      <c r="AV31" s="366"/>
      <c r="AW31" s="366"/>
      <c r="AX31" s="696" t="s">
        <v>193</v>
      </c>
      <c r="AY31" s="697"/>
      <c r="AZ31" s="697"/>
      <c r="BA31" s="697"/>
      <c r="BB31" s="697"/>
      <c r="BC31" s="697"/>
      <c r="BD31" s="697"/>
      <c r="BE31" s="697"/>
      <c r="BF31" s="698"/>
      <c r="BG31" s="699">
        <v>99.5</v>
      </c>
      <c r="BH31" s="700"/>
      <c r="BI31" s="700"/>
      <c r="BJ31" s="700"/>
      <c r="BK31" s="700"/>
      <c r="BL31" s="700"/>
      <c r="BM31" s="701">
        <v>96</v>
      </c>
      <c r="BN31" s="700"/>
      <c r="BO31" s="700"/>
      <c r="BP31" s="700"/>
      <c r="BQ31" s="702"/>
      <c r="BR31" s="699">
        <v>99.3</v>
      </c>
      <c r="BS31" s="700"/>
      <c r="BT31" s="700"/>
      <c r="BU31" s="700"/>
      <c r="BV31" s="700"/>
      <c r="BW31" s="700"/>
      <c r="BX31" s="701">
        <v>95.4</v>
      </c>
      <c r="BY31" s="700"/>
      <c r="BZ31" s="700"/>
      <c r="CA31" s="700"/>
      <c r="CB31" s="702"/>
      <c r="CD31" s="717"/>
      <c r="CE31" s="718"/>
      <c r="CF31" s="665" t="s">
        <v>320</v>
      </c>
      <c r="CG31" s="666"/>
      <c r="CH31" s="666"/>
      <c r="CI31" s="666"/>
      <c r="CJ31" s="666"/>
      <c r="CK31" s="666"/>
      <c r="CL31" s="666"/>
      <c r="CM31" s="666"/>
      <c r="CN31" s="666"/>
      <c r="CO31" s="666"/>
      <c r="CP31" s="666"/>
      <c r="CQ31" s="667"/>
      <c r="CR31" s="628">
        <v>21386</v>
      </c>
      <c r="CS31" s="639"/>
      <c r="CT31" s="639"/>
      <c r="CU31" s="639"/>
      <c r="CV31" s="639"/>
      <c r="CW31" s="639"/>
      <c r="CX31" s="639"/>
      <c r="CY31" s="640"/>
      <c r="CZ31" s="631">
        <v>0.2</v>
      </c>
      <c r="DA31" s="641"/>
      <c r="DB31" s="641"/>
      <c r="DC31" s="642"/>
      <c r="DD31" s="634">
        <v>21386</v>
      </c>
      <c r="DE31" s="639"/>
      <c r="DF31" s="639"/>
      <c r="DG31" s="639"/>
      <c r="DH31" s="639"/>
      <c r="DI31" s="639"/>
      <c r="DJ31" s="639"/>
      <c r="DK31" s="640"/>
      <c r="DL31" s="634">
        <v>21386</v>
      </c>
      <c r="DM31" s="639"/>
      <c r="DN31" s="639"/>
      <c r="DO31" s="639"/>
      <c r="DP31" s="639"/>
      <c r="DQ31" s="639"/>
      <c r="DR31" s="639"/>
      <c r="DS31" s="639"/>
      <c r="DT31" s="639"/>
      <c r="DU31" s="639"/>
      <c r="DV31" s="640"/>
      <c r="DW31" s="631">
        <v>0.4</v>
      </c>
      <c r="DX31" s="641"/>
      <c r="DY31" s="641"/>
      <c r="DZ31" s="641"/>
      <c r="EA31" s="641"/>
      <c r="EB31" s="641"/>
      <c r="EC31" s="668"/>
    </row>
    <row r="32" spans="2:133" ht="11.25" customHeight="1" x14ac:dyDescent="0.15">
      <c r="B32" s="625" t="s">
        <v>321</v>
      </c>
      <c r="C32" s="626"/>
      <c r="D32" s="626"/>
      <c r="E32" s="626"/>
      <c r="F32" s="626"/>
      <c r="G32" s="626"/>
      <c r="H32" s="626"/>
      <c r="I32" s="626"/>
      <c r="J32" s="626"/>
      <c r="K32" s="626"/>
      <c r="L32" s="626"/>
      <c r="M32" s="626"/>
      <c r="N32" s="626"/>
      <c r="O32" s="626"/>
      <c r="P32" s="626"/>
      <c r="Q32" s="627"/>
      <c r="R32" s="628">
        <v>1403066</v>
      </c>
      <c r="S32" s="629"/>
      <c r="T32" s="629"/>
      <c r="U32" s="629"/>
      <c r="V32" s="629"/>
      <c r="W32" s="629"/>
      <c r="X32" s="629"/>
      <c r="Y32" s="630"/>
      <c r="Z32" s="655">
        <v>10.4</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2" t="s">
        <v>322</v>
      </c>
      <c r="AV32" s="362"/>
      <c r="AW32" s="362"/>
      <c r="AX32" s="625" t="s">
        <v>323</v>
      </c>
      <c r="AY32" s="626"/>
      <c r="AZ32" s="626"/>
      <c r="BA32" s="626"/>
      <c r="BB32" s="626"/>
      <c r="BC32" s="626"/>
      <c r="BD32" s="626"/>
      <c r="BE32" s="626"/>
      <c r="BF32" s="627"/>
      <c r="BG32" s="694">
        <v>99.7</v>
      </c>
      <c r="BH32" s="639"/>
      <c r="BI32" s="639"/>
      <c r="BJ32" s="639"/>
      <c r="BK32" s="639"/>
      <c r="BL32" s="639"/>
      <c r="BM32" s="632">
        <v>98.3</v>
      </c>
      <c r="BN32" s="695"/>
      <c r="BO32" s="695"/>
      <c r="BP32" s="695"/>
      <c r="BQ32" s="672"/>
      <c r="BR32" s="694">
        <v>99.5</v>
      </c>
      <c r="BS32" s="639"/>
      <c r="BT32" s="639"/>
      <c r="BU32" s="639"/>
      <c r="BV32" s="639"/>
      <c r="BW32" s="639"/>
      <c r="BX32" s="632">
        <v>98</v>
      </c>
      <c r="BY32" s="695"/>
      <c r="BZ32" s="695"/>
      <c r="CA32" s="695"/>
      <c r="CB32" s="672"/>
      <c r="CD32" s="719"/>
      <c r="CE32" s="720"/>
      <c r="CF32" s="665" t="s">
        <v>324</v>
      </c>
      <c r="CG32" s="666"/>
      <c r="CH32" s="666"/>
      <c r="CI32" s="666"/>
      <c r="CJ32" s="666"/>
      <c r="CK32" s="666"/>
      <c r="CL32" s="666"/>
      <c r="CM32" s="666"/>
      <c r="CN32" s="666"/>
      <c r="CO32" s="666"/>
      <c r="CP32" s="666"/>
      <c r="CQ32" s="667"/>
      <c r="CR32" s="628" t="s">
        <v>129</v>
      </c>
      <c r="CS32" s="629"/>
      <c r="CT32" s="629"/>
      <c r="CU32" s="629"/>
      <c r="CV32" s="629"/>
      <c r="CW32" s="629"/>
      <c r="CX32" s="629"/>
      <c r="CY32" s="630"/>
      <c r="CZ32" s="631" t="s">
        <v>129</v>
      </c>
      <c r="DA32" s="641"/>
      <c r="DB32" s="641"/>
      <c r="DC32" s="642"/>
      <c r="DD32" s="634" t="s">
        <v>129</v>
      </c>
      <c r="DE32" s="629"/>
      <c r="DF32" s="629"/>
      <c r="DG32" s="629"/>
      <c r="DH32" s="629"/>
      <c r="DI32" s="629"/>
      <c r="DJ32" s="629"/>
      <c r="DK32" s="630"/>
      <c r="DL32" s="634" t="s">
        <v>129</v>
      </c>
      <c r="DM32" s="629"/>
      <c r="DN32" s="629"/>
      <c r="DO32" s="629"/>
      <c r="DP32" s="629"/>
      <c r="DQ32" s="629"/>
      <c r="DR32" s="629"/>
      <c r="DS32" s="629"/>
      <c r="DT32" s="629"/>
      <c r="DU32" s="629"/>
      <c r="DV32" s="630"/>
      <c r="DW32" s="631" t="s">
        <v>129</v>
      </c>
      <c r="DX32" s="641"/>
      <c r="DY32" s="641"/>
      <c r="DZ32" s="641"/>
      <c r="EA32" s="641"/>
      <c r="EB32" s="641"/>
      <c r="EC32" s="668"/>
    </row>
    <row r="33" spans="2:133" ht="11.25" customHeight="1" x14ac:dyDescent="0.15">
      <c r="B33" s="691" t="s">
        <v>325</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360"/>
      <c r="AV33" s="360"/>
      <c r="AW33" s="360"/>
      <c r="AX33" s="605" t="s">
        <v>326</v>
      </c>
      <c r="AY33" s="606"/>
      <c r="AZ33" s="606"/>
      <c r="BA33" s="606"/>
      <c r="BB33" s="606"/>
      <c r="BC33" s="606"/>
      <c r="BD33" s="606"/>
      <c r="BE33" s="606"/>
      <c r="BF33" s="607"/>
      <c r="BG33" s="690">
        <v>99.2</v>
      </c>
      <c r="BH33" s="609"/>
      <c r="BI33" s="609"/>
      <c r="BJ33" s="609"/>
      <c r="BK33" s="609"/>
      <c r="BL33" s="609"/>
      <c r="BM33" s="647">
        <v>93.8</v>
      </c>
      <c r="BN33" s="609"/>
      <c r="BO33" s="609"/>
      <c r="BP33" s="609"/>
      <c r="BQ33" s="658"/>
      <c r="BR33" s="690">
        <v>99</v>
      </c>
      <c r="BS33" s="609"/>
      <c r="BT33" s="609"/>
      <c r="BU33" s="609"/>
      <c r="BV33" s="609"/>
      <c r="BW33" s="609"/>
      <c r="BX33" s="647">
        <v>92.9</v>
      </c>
      <c r="BY33" s="609"/>
      <c r="BZ33" s="609"/>
      <c r="CA33" s="609"/>
      <c r="CB33" s="658"/>
      <c r="CD33" s="665" t="s">
        <v>327</v>
      </c>
      <c r="CE33" s="666"/>
      <c r="CF33" s="666"/>
      <c r="CG33" s="666"/>
      <c r="CH33" s="666"/>
      <c r="CI33" s="666"/>
      <c r="CJ33" s="666"/>
      <c r="CK33" s="666"/>
      <c r="CL33" s="666"/>
      <c r="CM33" s="666"/>
      <c r="CN33" s="666"/>
      <c r="CO33" s="666"/>
      <c r="CP33" s="666"/>
      <c r="CQ33" s="667"/>
      <c r="CR33" s="628">
        <v>6540592</v>
      </c>
      <c r="CS33" s="639"/>
      <c r="CT33" s="639"/>
      <c r="CU33" s="639"/>
      <c r="CV33" s="639"/>
      <c r="CW33" s="639"/>
      <c r="CX33" s="639"/>
      <c r="CY33" s="640"/>
      <c r="CZ33" s="631">
        <v>49.9</v>
      </c>
      <c r="DA33" s="641"/>
      <c r="DB33" s="641"/>
      <c r="DC33" s="642"/>
      <c r="DD33" s="634">
        <v>4568326</v>
      </c>
      <c r="DE33" s="639"/>
      <c r="DF33" s="639"/>
      <c r="DG33" s="639"/>
      <c r="DH33" s="639"/>
      <c r="DI33" s="639"/>
      <c r="DJ33" s="639"/>
      <c r="DK33" s="640"/>
      <c r="DL33" s="634">
        <v>2345415</v>
      </c>
      <c r="DM33" s="639"/>
      <c r="DN33" s="639"/>
      <c r="DO33" s="639"/>
      <c r="DP33" s="639"/>
      <c r="DQ33" s="639"/>
      <c r="DR33" s="639"/>
      <c r="DS33" s="639"/>
      <c r="DT33" s="639"/>
      <c r="DU33" s="639"/>
      <c r="DV33" s="640"/>
      <c r="DW33" s="631">
        <v>46.5</v>
      </c>
      <c r="DX33" s="641"/>
      <c r="DY33" s="641"/>
      <c r="DZ33" s="641"/>
      <c r="EA33" s="641"/>
      <c r="EB33" s="641"/>
      <c r="EC33" s="668"/>
    </row>
    <row r="34" spans="2:133" ht="11.25" customHeight="1" x14ac:dyDescent="0.15">
      <c r="B34" s="625" t="s">
        <v>328</v>
      </c>
      <c r="C34" s="626"/>
      <c r="D34" s="626"/>
      <c r="E34" s="626"/>
      <c r="F34" s="626"/>
      <c r="G34" s="626"/>
      <c r="H34" s="626"/>
      <c r="I34" s="626"/>
      <c r="J34" s="626"/>
      <c r="K34" s="626"/>
      <c r="L34" s="626"/>
      <c r="M34" s="626"/>
      <c r="N34" s="626"/>
      <c r="O34" s="626"/>
      <c r="P34" s="626"/>
      <c r="Q34" s="627"/>
      <c r="R34" s="628">
        <v>1190190</v>
      </c>
      <c r="S34" s="629"/>
      <c r="T34" s="629"/>
      <c r="U34" s="629"/>
      <c r="V34" s="629"/>
      <c r="W34" s="629"/>
      <c r="X34" s="629"/>
      <c r="Y34" s="630"/>
      <c r="Z34" s="655">
        <v>8.8000000000000007</v>
      </c>
      <c r="AA34" s="655"/>
      <c r="AB34" s="655"/>
      <c r="AC34" s="655"/>
      <c r="AD34" s="656" t="s">
        <v>129</v>
      </c>
      <c r="AE34" s="656"/>
      <c r="AF34" s="656"/>
      <c r="AG34" s="656"/>
      <c r="AH34" s="656"/>
      <c r="AI34" s="656"/>
      <c r="AJ34" s="656"/>
      <c r="AK34" s="656"/>
      <c r="AL34" s="631" t="s">
        <v>129</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329</v>
      </c>
      <c r="CE34" s="666"/>
      <c r="CF34" s="666"/>
      <c r="CG34" s="666"/>
      <c r="CH34" s="666"/>
      <c r="CI34" s="666"/>
      <c r="CJ34" s="666"/>
      <c r="CK34" s="666"/>
      <c r="CL34" s="666"/>
      <c r="CM34" s="666"/>
      <c r="CN34" s="666"/>
      <c r="CO34" s="666"/>
      <c r="CP34" s="666"/>
      <c r="CQ34" s="667"/>
      <c r="CR34" s="628">
        <v>2157817</v>
      </c>
      <c r="CS34" s="629"/>
      <c r="CT34" s="629"/>
      <c r="CU34" s="629"/>
      <c r="CV34" s="629"/>
      <c r="CW34" s="629"/>
      <c r="CX34" s="629"/>
      <c r="CY34" s="630"/>
      <c r="CZ34" s="631">
        <v>16.5</v>
      </c>
      <c r="DA34" s="641"/>
      <c r="DB34" s="641"/>
      <c r="DC34" s="642"/>
      <c r="DD34" s="634">
        <v>980555</v>
      </c>
      <c r="DE34" s="629"/>
      <c r="DF34" s="629"/>
      <c r="DG34" s="629"/>
      <c r="DH34" s="629"/>
      <c r="DI34" s="629"/>
      <c r="DJ34" s="629"/>
      <c r="DK34" s="630"/>
      <c r="DL34" s="634">
        <v>682318</v>
      </c>
      <c r="DM34" s="629"/>
      <c r="DN34" s="629"/>
      <c r="DO34" s="629"/>
      <c r="DP34" s="629"/>
      <c r="DQ34" s="629"/>
      <c r="DR34" s="629"/>
      <c r="DS34" s="629"/>
      <c r="DT34" s="629"/>
      <c r="DU34" s="629"/>
      <c r="DV34" s="630"/>
      <c r="DW34" s="631">
        <v>13.5</v>
      </c>
      <c r="DX34" s="641"/>
      <c r="DY34" s="641"/>
      <c r="DZ34" s="641"/>
      <c r="EA34" s="641"/>
      <c r="EB34" s="641"/>
      <c r="EC34" s="668"/>
    </row>
    <row r="35" spans="2:133" ht="11.25" customHeight="1" x14ac:dyDescent="0.15">
      <c r="B35" s="625" t="s">
        <v>330</v>
      </c>
      <c r="C35" s="626"/>
      <c r="D35" s="626"/>
      <c r="E35" s="626"/>
      <c r="F35" s="626"/>
      <c r="G35" s="626"/>
      <c r="H35" s="626"/>
      <c r="I35" s="626"/>
      <c r="J35" s="626"/>
      <c r="K35" s="626"/>
      <c r="L35" s="626"/>
      <c r="M35" s="626"/>
      <c r="N35" s="626"/>
      <c r="O35" s="626"/>
      <c r="P35" s="626"/>
      <c r="Q35" s="627"/>
      <c r="R35" s="628">
        <v>2953</v>
      </c>
      <c r="S35" s="629"/>
      <c r="T35" s="629"/>
      <c r="U35" s="629"/>
      <c r="V35" s="629"/>
      <c r="W35" s="629"/>
      <c r="X35" s="629"/>
      <c r="Y35" s="630"/>
      <c r="Z35" s="655">
        <v>0</v>
      </c>
      <c r="AA35" s="655"/>
      <c r="AB35" s="655"/>
      <c r="AC35" s="655"/>
      <c r="AD35" s="656">
        <v>2607</v>
      </c>
      <c r="AE35" s="656"/>
      <c r="AF35" s="656"/>
      <c r="AG35" s="656"/>
      <c r="AH35" s="656"/>
      <c r="AI35" s="656"/>
      <c r="AJ35" s="656"/>
      <c r="AK35" s="656"/>
      <c r="AL35" s="631">
        <v>0.1</v>
      </c>
      <c r="AM35" s="632"/>
      <c r="AN35" s="632"/>
      <c r="AO35" s="657"/>
      <c r="AP35" s="218"/>
      <c r="AQ35" s="687" t="s">
        <v>331</v>
      </c>
      <c r="AR35" s="688"/>
      <c r="AS35" s="688"/>
      <c r="AT35" s="688"/>
      <c r="AU35" s="688"/>
      <c r="AV35" s="688"/>
      <c r="AW35" s="688"/>
      <c r="AX35" s="688"/>
      <c r="AY35" s="688"/>
      <c r="AZ35" s="688"/>
      <c r="BA35" s="688"/>
      <c r="BB35" s="688"/>
      <c r="BC35" s="688"/>
      <c r="BD35" s="688"/>
      <c r="BE35" s="688"/>
      <c r="BF35" s="689"/>
      <c r="BG35" s="687" t="s">
        <v>332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333</v>
      </c>
      <c r="CE35" s="666"/>
      <c r="CF35" s="666"/>
      <c r="CG35" s="666"/>
      <c r="CH35" s="666"/>
      <c r="CI35" s="666"/>
      <c r="CJ35" s="666"/>
      <c r="CK35" s="666"/>
      <c r="CL35" s="666"/>
      <c r="CM35" s="666"/>
      <c r="CN35" s="666"/>
      <c r="CO35" s="666"/>
      <c r="CP35" s="666"/>
      <c r="CQ35" s="667"/>
      <c r="CR35" s="628">
        <v>185405</v>
      </c>
      <c r="CS35" s="639"/>
      <c r="CT35" s="639"/>
      <c r="CU35" s="639"/>
      <c r="CV35" s="639"/>
      <c r="CW35" s="639"/>
      <c r="CX35" s="639"/>
      <c r="CY35" s="640"/>
      <c r="CZ35" s="631">
        <v>1.4</v>
      </c>
      <c r="DA35" s="641"/>
      <c r="DB35" s="641"/>
      <c r="DC35" s="642"/>
      <c r="DD35" s="634">
        <v>160835</v>
      </c>
      <c r="DE35" s="639"/>
      <c r="DF35" s="639"/>
      <c r="DG35" s="639"/>
      <c r="DH35" s="639"/>
      <c r="DI35" s="639"/>
      <c r="DJ35" s="639"/>
      <c r="DK35" s="640"/>
      <c r="DL35" s="634">
        <v>149064</v>
      </c>
      <c r="DM35" s="639"/>
      <c r="DN35" s="639"/>
      <c r="DO35" s="639"/>
      <c r="DP35" s="639"/>
      <c r="DQ35" s="639"/>
      <c r="DR35" s="639"/>
      <c r="DS35" s="639"/>
      <c r="DT35" s="639"/>
      <c r="DU35" s="639"/>
      <c r="DV35" s="640"/>
      <c r="DW35" s="631">
        <v>3</v>
      </c>
      <c r="DX35" s="641"/>
      <c r="DY35" s="641"/>
      <c r="DZ35" s="641"/>
      <c r="EA35" s="641"/>
      <c r="EB35" s="641"/>
      <c r="EC35" s="668"/>
    </row>
    <row r="36" spans="2:133" ht="11.25" customHeight="1" x14ac:dyDescent="0.15">
      <c r="B36" s="625" t="s">
        <v>334</v>
      </c>
      <c r="C36" s="626"/>
      <c r="D36" s="626"/>
      <c r="E36" s="626"/>
      <c r="F36" s="626"/>
      <c r="G36" s="626"/>
      <c r="H36" s="626"/>
      <c r="I36" s="626"/>
      <c r="J36" s="626"/>
      <c r="K36" s="626"/>
      <c r="L36" s="626"/>
      <c r="M36" s="626"/>
      <c r="N36" s="626"/>
      <c r="O36" s="626"/>
      <c r="P36" s="626"/>
      <c r="Q36" s="627"/>
      <c r="R36" s="628">
        <v>1489643</v>
      </c>
      <c r="S36" s="629"/>
      <c r="T36" s="629"/>
      <c r="U36" s="629"/>
      <c r="V36" s="629"/>
      <c r="W36" s="629"/>
      <c r="X36" s="629"/>
      <c r="Y36" s="630"/>
      <c r="Z36" s="655">
        <v>11.1</v>
      </c>
      <c r="AA36" s="655"/>
      <c r="AB36" s="655"/>
      <c r="AC36" s="655"/>
      <c r="AD36" s="656" t="s">
        <v>129</v>
      </c>
      <c r="AE36" s="656"/>
      <c r="AF36" s="656"/>
      <c r="AG36" s="656"/>
      <c r="AH36" s="656"/>
      <c r="AI36" s="656"/>
      <c r="AJ36" s="656"/>
      <c r="AK36" s="656"/>
      <c r="AL36" s="631" t="s">
        <v>129</v>
      </c>
      <c r="AM36" s="632"/>
      <c r="AN36" s="632"/>
      <c r="AO36" s="657"/>
      <c r="AP36" s="218"/>
      <c r="AQ36" s="678" t="s">
        <v>335</v>
      </c>
      <c r="AR36" s="679"/>
      <c r="AS36" s="679"/>
      <c r="AT36" s="679"/>
      <c r="AU36" s="679"/>
      <c r="AV36" s="679"/>
      <c r="AW36" s="679"/>
      <c r="AX36" s="679"/>
      <c r="AY36" s="680"/>
      <c r="AZ36" s="681">
        <v>1162528</v>
      </c>
      <c r="BA36" s="682"/>
      <c r="BB36" s="682"/>
      <c r="BC36" s="682"/>
      <c r="BD36" s="682"/>
      <c r="BE36" s="682"/>
      <c r="BF36" s="683"/>
      <c r="BG36" s="684" t="s">
        <v>336</v>
      </c>
      <c r="BH36" s="685"/>
      <c r="BI36" s="685"/>
      <c r="BJ36" s="685"/>
      <c r="BK36" s="685"/>
      <c r="BL36" s="685"/>
      <c r="BM36" s="685"/>
      <c r="BN36" s="685"/>
      <c r="BO36" s="685"/>
      <c r="BP36" s="685"/>
      <c r="BQ36" s="685"/>
      <c r="BR36" s="685"/>
      <c r="BS36" s="685"/>
      <c r="BT36" s="685"/>
      <c r="BU36" s="686"/>
      <c r="BV36" s="681">
        <v>61738</v>
      </c>
      <c r="BW36" s="682"/>
      <c r="BX36" s="682"/>
      <c r="BY36" s="682"/>
      <c r="BZ36" s="682"/>
      <c r="CA36" s="682"/>
      <c r="CB36" s="683"/>
      <c r="CD36" s="665" t="s">
        <v>337</v>
      </c>
      <c r="CE36" s="666"/>
      <c r="CF36" s="666"/>
      <c r="CG36" s="666"/>
      <c r="CH36" s="666"/>
      <c r="CI36" s="666"/>
      <c r="CJ36" s="666"/>
      <c r="CK36" s="666"/>
      <c r="CL36" s="666"/>
      <c r="CM36" s="666"/>
      <c r="CN36" s="666"/>
      <c r="CO36" s="666"/>
      <c r="CP36" s="666"/>
      <c r="CQ36" s="667"/>
      <c r="CR36" s="628">
        <v>1185057</v>
      </c>
      <c r="CS36" s="629"/>
      <c r="CT36" s="629"/>
      <c r="CU36" s="629"/>
      <c r="CV36" s="629"/>
      <c r="CW36" s="629"/>
      <c r="CX36" s="629"/>
      <c r="CY36" s="630"/>
      <c r="CZ36" s="631">
        <v>9</v>
      </c>
      <c r="DA36" s="641"/>
      <c r="DB36" s="641"/>
      <c r="DC36" s="642"/>
      <c r="DD36" s="634">
        <v>725084</v>
      </c>
      <c r="DE36" s="629"/>
      <c r="DF36" s="629"/>
      <c r="DG36" s="629"/>
      <c r="DH36" s="629"/>
      <c r="DI36" s="629"/>
      <c r="DJ36" s="629"/>
      <c r="DK36" s="630"/>
      <c r="DL36" s="634">
        <v>518249</v>
      </c>
      <c r="DM36" s="629"/>
      <c r="DN36" s="629"/>
      <c r="DO36" s="629"/>
      <c r="DP36" s="629"/>
      <c r="DQ36" s="629"/>
      <c r="DR36" s="629"/>
      <c r="DS36" s="629"/>
      <c r="DT36" s="629"/>
      <c r="DU36" s="629"/>
      <c r="DV36" s="630"/>
      <c r="DW36" s="631">
        <v>10.3</v>
      </c>
      <c r="DX36" s="641"/>
      <c r="DY36" s="641"/>
      <c r="DZ36" s="641"/>
      <c r="EA36" s="641"/>
      <c r="EB36" s="641"/>
      <c r="EC36" s="668"/>
    </row>
    <row r="37" spans="2:133" ht="11.25" customHeight="1" x14ac:dyDescent="0.15">
      <c r="B37" s="625" t="s">
        <v>338</v>
      </c>
      <c r="C37" s="626"/>
      <c r="D37" s="626"/>
      <c r="E37" s="626"/>
      <c r="F37" s="626"/>
      <c r="G37" s="626"/>
      <c r="H37" s="626"/>
      <c r="I37" s="626"/>
      <c r="J37" s="626"/>
      <c r="K37" s="626"/>
      <c r="L37" s="626"/>
      <c r="M37" s="626"/>
      <c r="N37" s="626"/>
      <c r="O37" s="626"/>
      <c r="P37" s="626"/>
      <c r="Q37" s="627"/>
      <c r="R37" s="628">
        <v>1740192</v>
      </c>
      <c r="S37" s="629"/>
      <c r="T37" s="629"/>
      <c r="U37" s="629"/>
      <c r="V37" s="629"/>
      <c r="W37" s="629"/>
      <c r="X37" s="629"/>
      <c r="Y37" s="630"/>
      <c r="Z37" s="655">
        <v>12.9</v>
      </c>
      <c r="AA37" s="655"/>
      <c r="AB37" s="655"/>
      <c r="AC37" s="655"/>
      <c r="AD37" s="656" t="s">
        <v>129</v>
      </c>
      <c r="AE37" s="656"/>
      <c r="AF37" s="656"/>
      <c r="AG37" s="656"/>
      <c r="AH37" s="656"/>
      <c r="AI37" s="656"/>
      <c r="AJ37" s="656"/>
      <c r="AK37" s="656"/>
      <c r="AL37" s="631" t="s">
        <v>129</v>
      </c>
      <c r="AM37" s="632"/>
      <c r="AN37" s="632"/>
      <c r="AO37" s="657"/>
      <c r="AQ37" s="669" t="s">
        <v>339</v>
      </c>
      <c r="AR37" s="670"/>
      <c r="AS37" s="670"/>
      <c r="AT37" s="670"/>
      <c r="AU37" s="670"/>
      <c r="AV37" s="670"/>
      <c r="AW37" s="670"/>
      <c r="AX37" s="670"/>
      <c r="AY37" s="671"/>
      <c r="AZ37" s="628">
        <v>338252</v>
      </c>
      <c r="BA37" s="629"/>
      <c r="BB37" s="629"/>
      <c r="BC37" s="629"/>
      <c r="BD37" s="639"/>
      <c r="BE37" s="639"/>
      <c r="BF37" s="672"/>
      <c r="BG37" s="665" t="s">
        <v>340</v>
      </c>
      <c r="BH37" s="666"/>
      <c r="BI37" s="666"/>
      <c r="BJ37" s="666"/>
      <c r="BK37" s="666"/>
      <c r="BL37" s="666"/>
      <c r="BM37" s="666"/>
      <c r="BN37" s="666"/>
      <c r="BO37" s="666"/>
      <c r="BP37" s="666"/>
      <c r="BQ37" s="666"/>
      <c r="BR37" s="666"/>
      <c r="BS37" s="666"/>
      <c r="BT37" s="666"/>
      <c r="BU37" s="667"/>
      <c r="BV37" s="628">
        <v>54263</v>
      </c>
      <c r="BW37" s="629"/>
      <c r="BX37" s="629"/>
      <c r="BY37" s="629"/>
      <c r="BZ37" s="629"/>
      <c r="CA37" s="629"/>
      <c r="CB37" s="673"/>
      <c r="CD37" s="665" t="s">
        <v>341</v>
      </c>
      <c r="CE37" s="666"/>
      <c r="CF37" s="666"/>
      <c r="CG37" s="666"/>
      <c r="CH37" s="666"/>
      <c r="CI37" s="666"/>
      <c r="CJ37" s="666"/>
      <c r="CK37" s="666"/>
      <c r="CL37" s="666"/>
      <c r="CM37" s="666"/>
      <c r="CN37" s="666"/>
      <c r="CO37" s="666"/>
      <c r="CP37" s="666"/>
      <c r="CQ37" s="667"/>
      <c r="CR37" s="628">
        <v>440849</v>
      </c>
      <c r="CS37" s="639"/>
      <c r="CT37" s="639"/>
      <c r="CU37" s="639"/>
      <c r="CV37" s="639"/>
      <c r="CW37" s="639"/>
      <c r="CX37" s="639"/>
      <c r="CY37" s="640"/>
      <c r="CZ37" s="631">
        <v>3.4</v>
      </c>
      <c r="DA37" s="641"/>
      <c r="DB37" s="641"/>
      <c r="DC37" s="642"/>
      <c r="DD37" s="634">
        <v>440849</v>
      </c>
      <c r="DE37" s="639"/>
      <c r="DF37" s="639"/>
      <c r="DG37" s="639"/>
      <c r="DH37" s="639"/>
      <c r="DI37" s="639"/>
      <c r="DJ37" s="639"/>
      <c r="DK37" s="640"/>
      <c r="DL37" s="634">
        <v>374315</v>
      </c>
      <c r="DM37" s="639"/>
      <c r="DN37" s="639"/>
      <c r="DO37" s="639"/>
      <c r="DP37" s="639"/>
      <c r="DQ37" s="639"/>
      <c r="DR37" s="639"/>
      <c r="DS37" s="639"/>
      <c r="DT37" s="639"/>
      <c r="DU37" s="639"/>
      <c r="DV37" s="640"/>
      <c r="DW37" s="631">
        <v>7.4</v>
      </c>
      <c r="DX37" s="641"/>
      <c r="DY37" s="641"/>
      <c r="DZ37" s="641"/>
      <c r="EA37" s="641"/>
      <c r="EB37" s="641"/>
      <c r="EC37" s="668"/>
    </row>
    <row r="38" spans="2:133" ht="11.25" customHeight="1" x14ac:dyDescent="0.15">
      <c r="B38" s="625" t="s">
        <v>342</v>
      </c>
      <c r="C38" s="626"/>
      <c r="D38" s="626"/>
      <c r="E38" s="626"/>
      <c r="F38" s="626"/>
      <c r="G38" s="626"/>
      <c r="H38" s="626"/>
      <c r="I38" s="626"/>
      <c r="J38" s="626"/>
      <c r="K38" s="626"/>
      <c r="L38" s="626"/>
      <c r="M38" s="626"/>
      <c r="N38" s="626"/>
      <c r="O38" s="626"/>
      <c r="P38" s="626"/>
      <c r="Q38" s="627"/>
      <c r="R38" s="628">
        <v>65692</v>
      </c>
      <c r="S38" s="629"/>
      <c r="T38" s="629"/>
      <c r="U38" s="629"/>
      <c r="V38" s="629"/>
      <c r="W38" s="629"/>
      <c r="X38" s="629"/>
      <c r="Y38" s="630"/>
      <c r="Z38" s="655">
        <v>0.5</v>
      </c>
      <c r="AA38" s="655"/>
      <c r="AB38" s="655"/>
      <c r="AC38" s="655"/>
      <c r="AD38" s="656" t="s">
        <v>129</v>
      </c>
      <c r="AE38" s="656"/>
      <c r="AF38" s="656"/>
      <c r="AG38" s="656"/>
      <c r="AH38" s="656"/>
      <c r="AI38" s="656"/>
      <c r="AJ38" s="656"/>
      <c r="AK38" s="656"/>
      <c r="AL38" s="631" t="s">
        <v>129</v>
      </c>
      <c r="AM38" s="632"/>
      <c r="AN38" s="632"/>
      <c r="AO38" s="657"/>
      <c r="AQ38" s="669" t="s">
        <v>343</v>
      </c>
      <c r="AR38" s="670"/>
      <c r="AS38" s="670"/>
      <c r="AT38" s="670"/>
      <c r="AU38" s="670"/>
      <c r="AV38" s="670"/>
      <c r="AW38" s="670"/>
      <c r="AX38" s="670"/>
      <c r="AY38" s="671"/>
      <c r="AZ38" s="628">
        <v>9247</v>
      </c>
      <c r="BA38" s="629"/>
      <c r="BB38" s="629"/>
      <c r="BC38" s="629"/>
      <c r="BD38" s="639"/>
      <c r="BE38" s="639"/>
      <c r="BF38" s="672"/>
      <c r="BG38" s="665" t="s">
        <v>344</v>
      </c>
      <c r="BH38" s="666"/>
      <c r="BI38" s="666"/>
      <c r="BJ38" s="666"/>
      <c r="BK38" s="666"/>
      <c r="BL38" s="666"/>
      <c r="BM38" s="666"/>
      <c r="BN38" s="666"/>
      <c r="BO38" s="666"/>
      <c r="BP38" s="666"/>
      <c r="BQ38" s="666"/>
      <c r="BR38" s="666"/>
      <c r="BS38" s="666"/>
      <c r="BT38" s="666"/>
      <c r="BU38" s="667"/>
      <c r="BV38" s="628">
        <v>2262</v>
      </c>
      <c r="BW38" s="629"/>
      <c r="BX38" s="629"/>
      <c r="BY38" s="629"/>
      <c r="BZ38" s="629"/>
      <c r="CA38" s="629"/>
      <c r="CB38" s="673"/>
      <c r="CD38" s="665" t="s">
        <v>345</v>
      </c>
      <c r="CE38" s="666"/>
      <c r="CF38" s="666"/>
      <c r="CG38" s="666"/>
      <c r="CH38" s="666"/>
      <c r="CI38" s="666"/>
      <c r="CJ38" s="666"/>
      <c r="CK38" s="666"/>
      <c r="CL38" s="666"/>
      <c r="CM38" s="666"/>
      <c r="CN38" s="666"/>
      <c r="CO38" s="666"/>
      <c r="CP38" s="666"/>
      <c r="CQ38" s="667"/>
      <c r="CR38" s="628">
        <v>1153281</v>
      </c>
      <c r="CS38" s="629"/>
      <c r="CT38" s="629"/>
      <c r="CU38" s="629"/>
      <c r="CV38" s="629"/>
      <c r="CW38" s="629"/>
      <c r="CX38" s="629"/>
      <c r="CY38" s="630"/>
      <c r="CZ38" s="631">
        <v>8.8000000000000007</v>
      </c>
      <c r="DA38" s="641"/>
      <c r="DB38" s="641"/>
      <c r="DC38" s="642"/>
      <c r="DD38" s="634">
        <v>1027530</v>
      </c>
      <c r="DE38" s="629"/>
      <c r="DF38" s="629"/>
      <c r="DG38" s="629"/>
      <c r="DH38" s="629"/>
      <c r="DI38" s="629"/>
      <c r="DJ38" s="629"/>
      <c r="DK38" s="630"/>
      <c r="DL38" s="634">
        <v>995784</v>
      </c>
      <c r="DM38" s="629"/>
      <c r="DN38" s="629"/>
      <c r="DO38" s="629"/>
      <c r="DP38" s="629"/>
      <c r="DQ38" s="629"/>
      <c r="DR38" s="629"/>
      <c r="DS38" s="629"/>
      <c r="DT38" s="629"/>
      <c r="DU38" s="629"/>
      <c r="DV38" s="630"/>
      <c r="DW38" s="631">
        <v>19.7</v>
      </c>
      <c r="DX38" s="641"/>
      <c r="DY38" s="641"/>
      <c r="DZ38" s="641"/>
      <c r="EA38" s="641"/>
      <c r="EB38" s="641"/>
      <c r="EC38" s="668"/>
    </row>
    <row r="39" spans="2:133" ht="11.25" customHeight="1" x14ac:dyDescent="0.15">
      <c r="B39" s="625" t="s">
        <v>346</v>
      </c>
      <c r="C39" s="626"/>
      <c r="D39" s="626"/>
      <c r="E39" s="626"/>
      <c r="F39" s="626"/>
      <c r="G39" s="626"/>
      <c r="H39" s="626"/>
      <c r="I39" s="626"/>
      <c r="J39" s="626"/>
      <c r="K39" s="626"/>
      <c r="L39" s="626"/>
      <c r="M39" s="626"/>
      <c r="N39" s="626"/>
      <c r="O39" s="626"/>
      <c r="P39" s="626"/>
      <c r="Q39" s="627"/>
      <c r="R39" s="628">
        <v>326264</v>
      </c>
      <c r="S39" s="629"/>
      <c r="T39" s="629"/>
      <c r="U39" s="629"/>
      <c r="V39" s="629"/>
      <c r="W39" s="629"/>
      <c r="X39" s="629"/>
      <c r="Y39" s="630"/>
      <c r="Z39" s="655">
        <v>2.4</v>
      </c>
      <c r="AA39" s="655"/>
      <c r="AB39" s="655"/>
      <c r="AC39" s="655"/>
      <c r="AD39" s="656">
        <v>592</v>
      </c>
      <c r="AE39" s="656"/>
      <c r="AF39" s="656"/>
      <c r="AG39" s="656"/>
      <c r="AH39" s="656"/>
      <c r="AI39" s="656"/>
      <c r="AJ39" s="656"/>
      <c r="AK39" s="656"/>
      <c r="AL39" s="631">
        <v>0</v>
      </c>
      <c r="AM39" s="632"/>
      <c r="AN39" s="632"/>
      <c r="AO39" s="657"/>
      <c r="AQ39" s="669" t="s">
        <v>347</v>
      </c>
      <c r="AR39" s="670"/>
      <c r="AS39" s="670"/>
      <c r="AT39" s="670"/>
      <c r="AU39" s="670"/>
      <c r="AV39" s="670"/>
      <c r="AW39" s="670"/>
      <c r="AX39" s="670"/>
      <c r="AY39" s="671"/>
      <c r="AZ39" s="628" t="s">
        <v>129</v>
      </c>
      <c r="BA39" s="629"/>
      <c r="BB39" s="629"/>
      <c r="BC39" s="629"/>
      <c r="BD39" s="639"/>
      <c r="BE39" s="639"/>
      <c r="BF39" s="672"/>
      <c r="BG39" s="665" t="s">
        <v>348</v>
      </c>
      <c r="BH39" s="666"/>
      <c r="BI39" s="666"/>
      <c r="BJ39" s="666"/>
      <c r="BK39" s="666"/>
      <c r="BL39" s="666"/>
      <c r="BM39" s="666"/>
      <c r="BN39" s="666"/>
      <c r="BO39" s="666"/>
      <c r="BP39" s="666"/>
      <c r="BQ39" s="666"/>
      <c r="BR39" s="666"/>
      <c r="BS39" s="666"/>
      <c r="BT39" s="666"/>
      <c r="BU39" s="667"/>
      <c r="BV39" s="628">
        <v>3667</v>
      </c>
      <c r="BW39" s="629"/>
      <c r="BX39" s="629"/>
      <c r="BY39" s="629"/>
      <c r="BZ39" s="629"/>
      <c r="CA39" s="629"/>
      <c r="CB39" s="673"/>
      <c r="CD39" s="665" t="s">
        <v>349</v>
      </c>
      <c r="CE39" s="666"/>
      <c r="CF39" s="666"/>
      <c r="CG39" s="666"/>
      <c r="CH39" s="666"/>
      <c r="CI39" s="666"/>
      <c r="CJ39" s="666"/>
      <c r="CK39" s="666"/>
      <c r="CL39" s="666"/>
      <c r="CM39" s="666"/>
      <c r="CN39" s="666"/>
      <c r="CO39" s="666"/>
      <c r="CP39" s="666"/>
      <c r="CQ39" s="667"/>
      <c r="CR39" s="628">
        <v>1676473</v>
      </c>
      <c r="CS39" s="639"/>
      <c r="CT39" s="639"/>
      <c r="CU39" s="639"/>
      <c r="CV39" s="639"/>
      <c r="CW39" s="639"/>
      <c r="CX39" s="639"/>
      <c r="CY39" s="640"/>
      <c r="CZ39" s="631">
        <v>12.8</v>
      </c>
      <c r="DA39" s="641"/>
      <c r="DB39" s="641"/>
      <c r="DC39" s="642"/>
      <c r="DD39" s="634">
        <v>1674322</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8"/>
    </row>
    <row r="40" spans="2:133" ht="11.25" customHeight="1" x14ac:dyDescent="0.15">
      <c r="B40" s="625" t="s">
        <v>350</v>
      </c>
      <c r="C40" s="626"/>
      <c r="D40" s="626"/>
      <c r="E40" s="626"/>
      <c r="F40" s="626"/>
      <c r="G40" s="626"/>
      <c r="H40" s="626"/>
      <c r="I40" s="626"/>
      <c r="J40" s="626"/>
      <c r="K40" s="626"/>
      <c r="L40" s="626"/>
      <c r="M40" s="626"/>
      <c r="N40" s="626"/>
      <c r="O40" s="626"/>
      <c r="P40" s="626"/>
      <c r="Q40" s="627"/>
      <c r="R40" s="628">
        <v>1870500</v>
      </c>
      <c r="S40" s="629"/>
      <c r="T40" s="629"/>
      <c r="U40" s="629"/>
      <c r="V40" s="629"/>
      <c r="W40" s="629"/>
      <c r="X40" s="629"/>
      <c r="Y40" s="630"/>
      <c r="Z40" s="655">
        <v>13.9</v>
      </c>
      <c r="AA40" s="655"/>
      <c r="AB40" s="655"/>
      <c r="AC40" s="655"/>
      <c r="AD40" s="656" t="s">
        <v>129</v>
      </c>
      <c r="AE40" s="656"/>
      <c r="AF40" s="656"/>
      <c r="AG40" s="656"/>
      <c r="AH40" s="656"/>
      <c r="AI40" s="656"/>
      <c r="AJ40" s="656"/>
      <c r="AK40" s="656"/>
      <c r="AL40" s="631" t="s">
        <v>129</v>
      </c>
      <c r="AM40" s="632"/>
      <c r="AN40" s="632"/>
      <c r="AO40" s="657"/>
      <c r="AQ40" s="669" t="s">
        <v>351</v>
      </c>
      <c r="AR40" s="670"/>
      <c r="AS40" s="670"/>
      <c r="AT40" s="670"/>
      <c r="AU40" s="670"/>
      <c r="AV40" s="670"/>
      <c r="AW40" s="670"/>
      <c r="AX40" s="670"/>
      <c r="AY40" s="671"/>
      <c r="AZ40" s="628" t="s">
        <v>129</v>
      </c>
      <c r="BA40" s="629"/>
      <c r="BB40" s="629"/>
      <c r="BC40" s="629"/>
      <c r="BD40" s="639"/>
      <c r="BE40" s="639"/>
      <c r="BF40" s="672"/>
      <c r="BG40" s="674" t="s">
        <v>352</v>
      </c>
      <c r="BH40" s="675"/>
      <c r="BI40" s="675"/>
      <c r="BJ40" s="675"/>
      <c r="BK40" s="675"/>
      <c r="BL40" s="364"/>
      <c r="BM40" s="666" t="s">
        <v>353</v>
      </c>
      <c r="BN40" s="666"/>
      <c r="BO40" s="666"/>
      <c r="BP40" s="666"/>
      <c r="BQ40" s="666"/>
      <c r="BR40" s="666"/>
      <c r="BS40" s="666"/>
      <c r="BT40" s="666"/>
      <c r="BU40" s="667"/>
      <c r="BV40" s="628">
        <v>95</v>
      </c>
      <c r="BW40" s="629"/>
      <c r="BX40" s="629"/>
      <c r="BY40" s="629"/>
      <c r="BZ40" s="629"/>
      <c r="CA40" s="629"/>
      <c r="CB40" s="673"/>
      <c r="CD40" s="665" t="s">
        <v>354</v>
      </c>
      <c r="CE40" s="666"/>
      <c r="CF40" s="666"/>
      <c r="CG40" s="666"/>
      <c r="CH40" s="666"/>
      <c r="CI40" s="666"/>
      <c r="CJ40" s="666"/>
      <c r="CK40" s="666"/>
      <c r="CL40" s="666"/>
      <c r="CM40" s="666"/>
      <c r="CN40" s="666"/>
      <c r="CO40" s="666"/>
      <c r="CP40" s="666"/>
      <c r="CQ40" s="667"/>
      <c r="CR40" s="628">
        <v>182559</v>
      </c>
      <c r="CS40" s="629"/>
      <c r="CT40" s="629"/>
      <c r="CU40" s="629"/>
      <c r="CV40" s="629"/>
      <c r="CW40" s="629"/>
      <c r="CX40" s="629"/>
      <c r="CY40" s="630"/>
      <c r="CZ40" s="631">
        <v>1.4</v>
      </c>
      <c r="DA40" s="641"/>
      <c r="DB40" s="641"/>
      <c r="DC40" s="642"/>
      <c r="DD40" s="634" t="s">
        <v>129</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8"/>
    </row>
    <row r="41" spans="2:133" ht="11.25" customHeight="1" x14ac:dyDescent="0.15">
      <c r="B41" s="625" t="s">
        <v>355</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9" t="s">
        <v>356</v>
      </c>
      <c r="AR41" s="670"/>
      <c r="AS41" s="670"/>
      <c r="AT41" s="670"/>
      <c r="AU41" s="670"/>
      <c r="AV41" s="670"/>
      <c r="AW41" s="670"/>
      <c r="AX41" s="670"/>
      <c r="AY41" s="671"/>
      <c r="AZ41" s="628">
        <v>166048</v>
      </c>
      <c r="BA41" s="629"/>
      <c r="BB41" s="629"/>
      <c r="BC41" s="629"/>
      <c r="BD41" s="639"/>
      <c r="BE41" s="639"/>
      <c r="BF41" s="672"/>
      <c r="BG41" s="674"/>
      <c r="BH41" s="675"/>
      <c r="BI41" s="675"/>
      <c r="BJ41" s="675"/>
      <c r="BK41" s="675"/>
      <c r="BL41" s="364"/>
      <c r="BM41" s="666" t="s">
        <v>357</v>
      </c>
      <c r="BN41" s="666"/>
      <c r="BO41" s="666"/>
      <c r="BP41" s="666"/>
      <c r="BQ41" s="666"/>
      <c r="BR41" s="666"/>
      <c r="BS41" s="666"/>
      <c r="BT41" s="666"/>
      <c r="BU41" s="667"/>
      <c r="BV41" s="628" t="s">
        <v>129</v>
      </c>
      <c r="BW41" s="629"/>
      <c r="BX41" s="629"/>
      <c r="BY41" s="629"/>
      <c r="BZ41" s="629"/>
      <c r="CA41" s="629"/>
      <c r="CB41" s="673"/>
      <c r="CD41" s="665" t="s">
        <v>358</v>
      </c>
      <c r="CE41" s="666"/>
      <c r="CF41" s="666"/>
      <c r="CG41" s="666"/>
      <c r="CH41" s="666"/>
      <c r="CI41" s="666"/>
      <c r="CJ41" s="666"/>
      <c r="CK41" s="666"/>
      <c r="CL41" s="666"/>
      <c r="CM41" s="666"/>
      <c r="CN41" s="666"/>
      <c r="CO41" s="666"/>
      <c r="CP41" s="666"/>
      <c r="CQ41" s="667"/>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359</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62" t="s">
        <v>360</v>
      </c>
      <c r="AR42" s="663"/>
      <c r="AS42" s="663"/>
      <c r="AT42" s="663"/>
      <c r="AU42" s="663"/>
      <c r="AV42" s="663"/>
      <c r="AW42" s="663"/>
      <c r="AX42" s="663"/>
      <c r="AY42" s="664"/>
      <c r="AZ42" s="608">
        <v>648981</v>
      </c>
      <c r="BA42" s="643"/>
      <c r="BB42" s="643"/>
      <c r="BC42" s="643"/>
      <c r="BD42" s="609"/>
      <c r="BE42" s="609"/>
      <c r="BF42" s="658"/>
      <c r="BG42" s="676"/>
      <c r="BH42" s="677"/>
      <c r="BI42" s="677"/>
      <c r="BJ42" s="677"/>
      <c r="BK42" s="677"/>
      <c r="BL42" s="365"/>
      <c r="BM42" s="659" t="s">
        <v>361</v>
      </c>
      <c r="BN42" s="659"/>
      <c r="BO42" s="659"/>
      <c r="BP42" s="659"/>
      <c r="BQ42" s="659"/>
      <c r="BR42" s="659"/>
      <c r="BS42" s="659"/>
      <c r="BT42" s="659"/>
      <c r="BU42" s="660"/>
      <c r="BV42" s="608">
        <v>394</v>
      </c>
      <c r="BW42" s="643"/>
      <c r="BX42" s="643"/>
      <c r="BY42" s="643"/>
      <c r="BZ42" s="643"/>
      <c r="CA42" s="643"/>
      <c r="CB42" s="661"/>
      <c r="CD42" s="625" t="s">
        <v>362</v>
      </c>
      <c r="CE42" s="626"/>
      <c r="CF42" s="626"/>
      <c r="CG42" s="626"/>
      <c r="CH42" s="626"/>
      <c r="CI42" s="626"/>
      <c r="CJ42" s="626"/>
      <c r="CK42" s="626"/>
      <c r="CL42" s="626"/>
      <c r="CM42" s="626"/>
      <c r="CN42" s="626"/>
      <c r="CO42" s="626"/>
      <c r="CP42" s="626"/>
      <c r="CQ42" s="627"/>
      <c r="CR42" s="628">
        <v>3045167</v>
      </c>
      <c r="CS42" s="639"/>
      <c r="CT42" s="639"/>
      <c r="CU42" s="639"/>
      <c r="CV42" s="639"/>
      <c r="CW42" s="639"/>
      <c r="CX42" s="639"/>
      <c r="CY42" s="640"/>
      <c r="CZ42" s="631">
        <v>23.2</v>
      </c>
      <c r="DA42" s="641"/>
      <c r="DB42" s="641"/>
      <c r="DC42" s="642"/>
      <c r="DD42" s="634">
        <v>442905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363</v>
      </c>
      <c r="C43" s="626"/>
      <c r="D43" s="626"/>
      <c r="E43" s="626"/>
      <c r="F43" s="626"/>
      <c r="G43" s="626"/>
      <c r="H43" s="626"/>
      <c r="I43" s="626"/>
      <c r="J43" s="626"/>
      <c r="K43" s="626"/>
      <c r="L43" s="626"/>
      <c r="M43" s="626"/>
      <c r="N43" s="626"/>
      <c r="O43" s="626"/>
      <c r="P43" s="626"/>
      <c r="Q43" s="627"/>
      <c r="R43" s="628">
        <v>182900</v>
      </c>
      <c r="S43" s="629"/>
      <c r="T43" s="629"/>
      <c r="U43" s="629"/>
      <c r="V43" s="629"/>
      <c r="W43" s="629"/>
      <c r="X43" s="629"/>
      <c r="Y43" s="630"/>
      <c r="Z43" s="655">
        <v>1.4</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364</v>
      </c>
      <c r="CE43" s="626"/>
      <c r="CF43" s="626"/>
      <c r="CG43" s="626"/>
      <c r="CH43" s="626"/>
      <c r="CI43" s="626"/>
      <c r="CJ43" s="626"/>
      <c r="CK43" s="626"/>
      <c r="CL43" s="626"/>
      <c r="CM43" s="626"/>
      <c r="CN43" s="626"/>
      <c r="CO43" s="626"/>
      <c r="CP43" s="626"/>
      <c r="CQ43" s="627"/>
      <c r="CR43" s="628">
        <v>65146</v>
      </c>
      <c r="CS43" s="639"/>
      <c r="CT43" s="639"/>
      <c r="CU43" s="639"/>
      <c r="CV43" s="639"/>
      <c r="CW43" s="639"/>
      <c r="CX43" s="639"/>
      <c r="CY43" s="640"/>
      <c r="CZ43" s="631">
        <v>0.5</v>
      </c>
      <c r="DA43" s="641"/>
      <c r="DB43" s="641"/>
      <c r="DC43" s="642"/>
      <c r="DD43" s="634">
        <v>65146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365</v>
      </c>
      <c r="C44" s="606"/>
      <c r="D44" s="606"/>
      <c r="E44" s="606"/>
      <c r="F44" s="606"/>
      <c r="G44" s="606"/>
      <c r="H44" s="606"/>
      <c r="I44" s="606"/>
      <c r="J44" s="606"/>
      <c r="K44" s="606"/>
      <c r="L44" s="606"/>
      <c r="M44" s="606"/>
      <c r="N44" s="606"/>
      <c r="O44" s="606"/>
      <c r="P44" s="606"/>
      <c r="Q44" s="607"/>
      <c r="R44" s="608">
        <v>13459625</v>
      </c>
      <c r="S44" s="643"/>
      <c r="T44" s="643"/>
      <c r="U44" s="643"/>
      <c r="V44" s="643"/>
      <c r="W44" s="643"/>
      <c r="X44" s="643"/>
      <c r="Y44" s="644"/>
      <c r="Z44" s="645">
        <v>100</v>
      </c>
      <c r="AA44" s="645"/>
      <c r="AB44" s="645"/>
      <c r="AC44" s="645"/>
      <c r="AD44" s="646">
        <v>4860938</v>
      </c>
      <c r="AE44" s="646"/>
      <c r="AF44" s="646"/>
      <c r="AG44" s="646"/>
      <c r="AH44" s="646"/>
      <c r="AI44" s="646"/>
      <c r="AJ44" s="646"/>
      <c r="AK44" s="646"/>
      <c r="AL44" s="611">
        <v>100</v>
      </c>
      <c r="AM44" s="647"/>
      <c r="AN44" s="647"/>
      <c r="AO44" s="648"/>
      <c r="CD44" s="649" t="s">
        <v>312</v>
      </c>
      <c r="CE44" s="650"/>
      <c r="CF44" s="625" t="s">
        <v>366</v>
      </c>
      <c r="CG44" s="626"/>
      <c r="CH44" s="626"/>
      <c r="CI44" s="626"/>
      <c r="CJ44" s="626"/>
      <c r="CK44" s="626"/>
      <c r="CL44" s="626"/>
      <c r="CM44" s="626"/>
      <c r="CN44" s="626"/>
      <c r="CO44" s="626"/>
      <c r="CP44" s="626"/>
      <c r="CQ44" s="627"/>
      <c r="CR44" s="628">
        <v>2702505</v>
      </c>
      <c r="CS44" s="629"/>
      <c r="CT44" s="629"/>
      <c r="CU44" s="629"/>
      <c r="CV44" s="629"/>
      <c r="CW44" s="629"/>
      <c r="CX44" s="629"/>
      <c r="CY44" s="630"/>
      <c r="CZ44" s="631">
        <v>20.6</v>
      </c>
      <c r="DA44" s="632"/>
      <c r="DB44" s="632"/>
      <c r="DC44" s="633"/>
      <c r="DD44" s="634">
        <v>410856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367</v>
      </c>
      <c r="CG45" s="626"/>
      <c r="CH45" s="626"/>
      <c r="CI45" s="626"/>
      <c r="CJ45" s="626"/>
      <c r="CK45" s="626"/>
      <c r="CL45" s="626"/>
      <c r="CM45" s="626"/>
      <c r="CN45" s="626"/>
      <c r="CO45" s="626"/>
      <c r="CP45" s="626"/>
      <c r="CQ45" s="627"/>
      <c r="CR45" s="628">
        <v>205723</v>
      </c>
      <c r="CS45" s="639"/>
      <c r="CT45" s="639"/>
      <c r="CU45" s="639"/>
      <c r="CV45" s="639"/>
      <c r="CW45" s="639"/>
      <c r="CX45" s="639"/>
      <c r="CY45" s="640"/>
      <c r="CZ45" s="631">
        <v>1.6</v>
      </c>
      <c r="DA45" s="641"/>
      <c r="DB45" s="641"/>
      <c r="DC45" s="642"/>
      <c r="DD45" s="634">
        <v>31226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369</v>
      </c>
      <c r="CG46" s="626"/>
      <c r="CH46" s="626"/>
      <c r="CI46" s="626"/>
      <c r="CJ46" s="626"/>
      <c r="CK46" s="626"/>
      <c r="CL46" s="626"/>
      <c r="CM46" s="626"/>
      <c r="CN46" s="626"/>
      <c r="CO46" s="626"/>
      <c r="CP46" s="626"/>
      <c r="CQ46" s="627"/>
      <c r="CR46" s="628">
        <v>2467831</v>
      </c>
      <c r="CS46" s="629"/>
      <c r="CT46" s="629"/>
      <c r="CU46" s="629"/>
      <c r="CV46" s="629"/>
      <c r="CW46" s="629"/>
      <c r="CX46" s="629"/>
      <c r="CY46" s="630"/>
      <c r="CZ46" s="631">
        <v>18.8</v>
      </c>
      <c r="DA46" s="632"/>
      <c r="DB46" s="632"/>
      <c r="DC46" s="633"/>
      <c r="DD46" s="634">
        <v>375379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370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371</v>
      </c>
      <c r="CG47" s="626"/>
      <c r="CH47" s="626"/>
      <c r="CI47" s="626"/>
      <c r="CJ47" s="626"/>
      <c r="CK47" s="626"/>
      <c r="CL47" s="626"/>
      <c r="CM47" s="626"/>
      <c r="CN47" s="626"/>
      <c r="CO47" s="626"/>
      <c r="CP47" s="626"/>
      <c r="CQ47" s="627"/>
      <c r="CR47" s="628">
        <v>342662</v>
      </c>
      <c r="CS47" s="639"/>
      <c r="CT47" s="639"/>
      <c r="CU47" s="639"/>
      <c r="CV47" s="639"/>
      <c r="CW47" s="639"/>
      <c r="CX47" s="639"/>
      <c r="CY47" s="640"/>
      <c r="CZ47" s="631">
        <v>2.6</v>
      </c>
      <c r="DA47" s="641"/>
      <c r="DB47" s="641"/>
      <c r="DC47" s="642"/>
      <c r="DD47" s="634">
        <v>32049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373</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374</v>
      </c>
      <c r="CE49" s="606"/>
      <c r="CF49" s="606"/>
      <c r="CG49" s="606"/>
      <c r="CH49" s="606"/>
      <c r="CI49" s="606"/>
      <c r="CJ49" s="606"/>
      <c r="CK49" s="606"/>
      <c r="CL49" s="606"/>
      <c r="CM49" s="606"/>
      <c r="CN49" s="606"/>
      <c r="CO49" s="606"/>
      <c r="CP49" s="606"/>
      <c r="CQ49" s="607"/>
      <c r="CR49" s="608">
        <v>13099737</v>
      </c>
      <c r="CS49" s="609"/>
      <c r="CT49" s="609"/>
      <c r="CU49" s="609"/>
      <c r="CV49" s="609"/>
      <c r="CW49" s="609"/>
      <c r="CX49" s="609"/>
      <c r="CY49" s="610"/>
      <c r="CZ49" s="611">
        <v>100</v>
      </c>
      <c r="DA49" s="612"/>
      <c r="DB49" s="612"/>
      <c r="DC49" s="613"/>
      <c r="DD49" s="614">
        <v>7142322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3jCX+iWrbQkWuAPqlga39BoC+oy3CNcke2owHUh41pAYEm8VFyZL6hxFOye1RZB/4ZPi9872NLVHqPG8smKeQ==" saltValue="1HHAWjd4VOhTtOEmEi4LA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1" t="s">
        <v>375</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376</v>
      </c>
      <c r="DK2" s="1123"/>
      <c r="DL2" s="1123"/>
      <c r="DM2" s="1123"/>
      <c r="DN2" s="1123"/>
      <c r="DO2" s="1124"/>
      <c r="DP2" s="224"/>
      <c r="DQ2" s="1122" t="s">
        <v>377</v>
      </c>
      <c r="DR2" s="1123"/>
      <c r="DS2" s="1123"/>
      <c r="DT2" s="1123"/>
      <c r="DU2" s="1123"/>
      <c r="DV2" s="1123"/>
      <c r="DW2" s="1123"/>
      <c r="DX2" s="1123"/>
      <c r="DY2" s="1123"/>
      <c r="DZ2" s="11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0" t="s">
        <v>378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8"/>
      <c r="BA4" s="228"/>
      <c r="BB4" s="228"/>
      <c r="BC4" s="228"/>
      <c r="BD4" s="228"/>
      <c r="BE4" s="229"/>
      <c r="BF4" s="229"/>
      <c r="BG4" s="229"/>
      <c r="BH4" s="229"/>
      <c r="BI4" s="229"/>
      <c r="BJ4" s="229"/>
      <c r="BK4" s="229"/>
      <c r="BL4" s="229"/>
      <c r="BM4" s="229"/>
      <c r="BN4" s="229"/>
      <c r="BO4" s="229"/>
      <c r="BP4" s="229"/>
      <c r="BQ4" s="758" t="s">
        <v>379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380</v>
      </c>
      <c r="B5" s="1024"/>
      <c r="C5" s="1024"/>
      <c r="D5" s="1024"/>
      <c r="E5" s="1024"/>
      <c r="F5" s="1024"/>
      <c r="G5" s="1024"/>
      <c r="H5" s="1024"/>
      <c r="I5" s="1024"/>
      <c r="J5" s="1024"/>
      <c r="K5" s="1024"/>
      <c r="L5" s="1024"/>
      <c r="M5" s="1024"/>
      <c r="N5" s="1024"/>
      <c r="O5" s="1024"/>
      <c r="P5" s="1025"/>
      <c r="Q5" s="1029" t="s">
        <v>381</v>
      </c>
      <c r="R5" s="1030"/>
      <c r="S5" s="1030"/>
      <c r="T5" s="1030"/>
      <c r="U5" s="1031"/>
      <c r="V5" s="1029" t="s">
        <v>382</v>
      </c>
      <c r="W5" s="1030"/>
      <c r="X5" s="1030"/>
      <c r="Y5" s="1030"/>
      <c r="Z5" s="1031"/>
      <c r="AA5" s="1029" t="s">
        <v>383</v>
      </c>
      <c r="AB5" s="1030"/>
      <c r="AC5" s="1030"/>
      <c r="AD5" s="1030"/>
      <c r="AE5" s="1030"/>
      <c r="AF5" s="1125" t="s">
        <v>384</v>
      </c>
      <c r="AG5" s="1030"/>
      <c r="AH5" s="1030"/>
      <c r="AI5" s="1030"/>
      <c r="AJ5" s="1043"/>
      <c r="AK5" s="1030" t="s">
        <v>385</v>
      </c>
      <c r="AL5" s="1030"/>
      <c r="AM5" s="1030"/>
      <c r="AN5" s="1030"/>
      <c r="AO5" s="1031"/>
      <c r="AP5" s="1029" t="s">
        <v>386</v>
      </c>
      <c r="AQ5" s="1030"/>
      <c r="AR5" s="1030"/>
      <c r="AS5" s="1030"/>
      <c r="AT5" s="1031"/>
      <c r="AU5" s="1029" t="s">
        <v>387</v>
      </c>
      <c r="AV5" s="1030"/>
      <c r="AW5" s="1030"/>
      <c r="AX5" s="1030"/>
      <c r="AY5" s="1043"/>
      <c r="AZ5" s="228"/>
      <c r="BA5" s="228"/>
      <c r="BB5" s="228"/>
      <c r="BC5" s="228"/>
      <c r="BD5" s="228"/>
      <c r="BE5" s="229"/>
      <c r="BF5" s="229"/>
      <c r="BG5" s="229"/>
      <c r="BH5" s="229"/>
      <c r="BI5" s="229"/>
      <c r="BJ5" s="229"/>
      <c r="BK5" s="229"/>
      <c r="BL5" s="229"/>
      <c r="BM5" s="229"/>
      <c r="BN5" s="229"/>
      <c r="BO5" s="229"/>
      <c r="BP5" s="229"/>
      <c r="BQ5" s="1023" t="s">
        <v>388</v>
      </c>
      <c r="BR5" s="1024"/>
      <c r="BS5" s="1024"/>
      <c r="BT5" s="1024"/>
      <c r="BU5" s="1024"/>
      <c r="BV5" s="1024"/>
      <c r="BW5" s="1024"/>
      <c r="BX5" s="1024"/>
      <c r="BY5" s="1024"/>
      <c r="BZ5" s="1024"/>
      <c r="CA5" s="1024"/>
      <c r="CB5" s="1024"/>
      <c r="CC5" s="1024"/>
      <c r="CD5" s="1024"/>
      <c r="CE5" s="1024"/>
      <c r="CF5" s="1024"/>
      <c r="CG5" s="1025"/>
      <c r="CH5" s="1029" t="s">
        <v>389</v>
      </c>
      <c r="CI5" s="1030"/>
      <c r="CJ5" s="1030"/>
      <c r="CK5" s="1030"/>
      <c r="CL5" s="1031"/>
      <c r="CM5" s="1029" t="s">
        <v>390</v>
      </c>
      <c r="CN5" s="1030"/>
      <c r="CO5" s="1030"/>
      <c r="CP5" s="1030"/>
      <c r="CQ5" s="1031"/>
      <c r="CR5" s="1029" t="s">
        <v>391</v>
      </c>
      <c r="CS5" s="1030"/>
      <c r="CT5" s="1030"/>
      <c r="CU5" s="1030"/>
      <c r="CV5" s="1031"/>
      <c r="CW5" s="1029" t="s">
        <v>392</v>
      </c>
      <c r="CX5" s="1030"/>
      <c r="CY5" s="1030"/>
      <c r="CZ5" s="1030"/>
      <c r="DA5" s="1031"/>
      <c r="DB5" s="1029" t="s">
        <v>393</v>
      </c>
      <c r="DC5" s="1030"/>
      <c r="DD5" s="1030"/>
      <c r="DE5" s="1030"/>
      <c r="DF5" s="1031"/>
      <c r="DG5" s="1115" t="s">
        <v>394</v>
      </c>
      <c r="DH5" s="1116"/>
      <c r="DI5" s="1116"/>
      <c r="DJ5" s="1116"/>
      <c r="DK5" s="1117"/>
      <c r="DL5" s="1115" t="s">
        <v>395</v>
      </c>
      <c r="DM5" s="1116"/>
      <c r="DN5" s="1116"/>
      <c r="DO5" s="1116"/>
      <c r="DP5" s="1117"/>
      <c r="DQ5" s="1029" t="s">
        <v>396</v>
      </c>
      <c r="DR5" s="1030"/>
      <c r="DS5" s="1030"/>
      <c r="DT5" s="1030"/>
      <c r="DU5" s="1031"/>
      <c r="DV5" s="1029" t="s">
        <v>387</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6"/>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8"/>
      <c r="DH6" s="1119"/>
      <c r="DI6" s="1119"/>
      <c r="DJ6" s="1119"/>
      <c r="DK6" s="1120"/>
      <c r="DL6" s="1118"/>
      <c r="DM6" s="1119"/>
      <c r="DN6" s="1119"/>
      <c r="DO6" s="1119"/>
      <c r="DP6" s="1120"/>
      <c r="DQ6" s="1032"/>
      <c r="DR6" s="1033"/>
      <c r="DS6" s="1033"/>
      <c r="DT6" s="1033"/>
      <c r="DU6" s="1034"/>
      <c r="DV6" s="1032"/>
      <c r="DW6" s="1033"/>
      <c r="DX6" s="1033"/>
      <c r="DY6" s="1033"/>
      <c r="DZ6" s="1044"/>
      <c r="EA6" s="230"/>
    </row>
    <row r="7" spans="1:131" s="231" customFormat="1" ht="26.25" customHeight="1" thickTop="1" x14ac:dyDescent="0.15">
      <c r="A7" s="232">
        <v>1</v>
      </c>
      <c r="B7" s="1078" t="s">
        <v>397</v>
      </c>
      <c r="C7" s="1079"/>
      <c r="D7" s="1079"/>
      <c r="E7" s="1079"/>
      <c r="F7" s="1079"/>
      <c r="G7" s="1079"/>
      <c r="H7" s="1079"/>
      <c r="I7" s="1079"/>
      <c r="J7" s="1079"/>
      <c r="K7" s="1079"/>
      <c r="L7" s="1079"/>
      <c r="M7" s="1079"/>
      <c r="N7" s="1079"/>
      <c r="O7" s="1079"/>
      <c r="P7" s="1080"/>
      <c r="Q7" s="1133">
        <v>13468</v>
      </c>
      <c r="R7" s="1134"/>
      <c r="S7" s="1134"/>
      <c r="T7" s="1134"/>
      <c r="U7" s="1134"/>
      <c r="V7" s="1134">
        <v>13108</v>
      </c>
      <c r="W7" s="1134"/>
      <c r="X7" s="1134"/>
      <c r="Y7" s="1134"/>
      <c r="Z7" s="1134"/>
      <c r="AA7" s="1134">
        <v>360</v>
      </c>
      <c r="AB7" s="1134"/>
      <c r="AC7" s="1134"/>
      <c r="AD7" s="1134"/>
      <c r="AE7" s="1135"/>
      <c r="AF7" s="1136">
        <v>350</v>
      </c>
      <c r="AG7" s="1137"/>
      <c r="AH7" s="1137"/>
      <c r="AI7" s="1137"/>
      <c r="AJ7" s="1138"/>
      <c r="AK7" s="1139">
        <v>1740</v>
      </c>
      <c r="AL7" s="1140"/>
      <c r="AM7" s="1140"/>
      <c r="AN7" s="1140"/>
      <c r="AO7" s="1140"/>
      <c r="AP7" s="1140">
        <v>8319</v>
      </c>
      <c r="AQ7" s="1140"/>
      <c r="AR7" s="1140"/>
      <c r="AS7" s="1140"/>
      <c r="AT7" s="1140"/>
      <c r="AU7" s="1141"/>
      <c r="AV7" s="1141"/>
      <c r="AW7" s="1141"/>
      <c r="AX7" s="1141"/>
      <c r="AY7" s="1142"/>
      <c r="AZ7" s="228"/>
      <c r="BA7" s="228"/>
      <c r="BB7" s="228"/>
      <c r="BC7" s="228"/>
      <c r="BD7" s="228"/>
      <c r="BE7" s="229"/>
      <c r="BF7" s="229"/>
      <c r="BG7" s="229"/>
      <c r="BH7" s="229"/>
      <c r="BI7" s="229"/>
      <c r="BJ7" s="229"/>
      <c r="BK7" s="229"/>
      <c r="BL7" s="229"/>
      <c r="BM7" s="229"/>
      <c r="BN7" s="229"/>
      <c r="BO7" s="229"/>
      <c r="BP7" s="229"/>
      <c r="BQ7" s="232">
        <v>1</v>
      </c>
      <c r="BR7" s="233"/>
      <c r="BS7" s="1127" t="s">
        <v>599</v>
      </c>
      <c r="BT7" s="1128"/>
      <c r="BU7" s="1128"/>
      <c r="BV7" s="1128"/>
      <c r="BW7" s="1128"/>
      <c r="BX7" s="1128"/>
      <c r="BY7" s="1128"/>
      <c r="BZ7" s="1128"/>
      <c r="CA7" s="1128"/>
      <c r="CB7" s="1128"/>
      <c r="CC7" s="1128"/>
      <c r="CD7" s="1128"/>
      <c r="CE7" s="1128"/>
      <c r="CF7" s="1128"/>
      <c r="CG7" s="1143"/>
      <c r="CH7" s="1130">
        <v>-3</v>
      </c>
      <c r="CI7" s="1131"/>
      <c r="CJ7" s="1131"/>
      <c r="CK7" s="1131"/>
      <c r="CL7" s="1132"/>
      <c r="CM7" s="1130">
        <v>66</v>
      </c>
      <c r="CN7" s="1131"/>
      <c r="CO7" s="1131"/>
      <c r="CP7" s="1131"/>
      <c r="CQ7" s="1132"/>
      <c r="CR7" s="1130">
        <v>13</v>
      </c>
      <c r="CS7" s="1131"/>
      <c r="CT7" s="1131"/>
      <c r="CU7" s="1131"/>
      <c r="CV7" s="1132"/>
      <c r="CW7" s="1130" t="s">
        <v>589</v>
      </c>
      <c r="CX7" s="1131"/>
      <c r="CY7" s="1131"/>
      <c r="CZ7" s="1131"/>
      <c r="DA7" s="1132"/>
      <c r="DB7" s="1017" t="s">
        <v>522</v>
      </c>
      <c r="DC7" s="1018"/>
      <c r="DD7" s="1018"/>
      <c r="DE7" s="1018"/>
      <c r="DF7" s="1019"/>
      <c r="DG7" s="1017" t="s">
        <v>522</v>
      </c>
      <c r="DH7" s="1018"/>
      <c r="DI7" s="1018"/>
      <c r="DJ7" s="1018"/>
      <c r="DK7" s="1019"/>
      <c r="DL7" s="1017" t="s">
        <v>522</v>
      </c>
      <c r="DM7" s="1018"/>
      <c r="DN7" s="1018"/>
      <c r="DO7" s="1018"/>
      <c r="DP7" s="1019"/>
      <c r="DQ7" s="1017" t="s">
        <v>522</v>
      </c>
      <c r="DR7" s="1018"/>
      <c r="DS7" s="1018"/>
      <c r="DT7" s="1018"/>
      <c r="DU7" s="1019"/>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11"/>
      <c r="AL8" s="1112"/>
      <c r="AM8" s="1112"/>
      <c r="AN8" s="1112"/>
      <c r="AO8" s="1112"/>
      <c r="AP8" s="1112"/>
      <c r="AQ8" s="1112"/>
      <c r="AR8" s="1112"/>
      <c r="AS8" s="1112"/>
      <c r="AT8" s="1112"/>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0" t="s">
        <v>600</v>
      </c>
      <c r="BT8" s="1021"/>
      <c r="BU8" s="1021"/>
      <c r="BV8" s="1021"/>
      <c r="BW8" s="1021"/>
      <c r="BX8" s="1021"/>
      <c r="BY8" s="1021"/>
      <c r="BZ8" s="1021"/>
      <c r="CA8" s="1021"/>
      <c r="CB8" s="1021"/>
      <c r="CC8" s="1021"/>
      <c r="CD8" s="1021"/>
      <c r="CE8" s="1021"/>
      <c r="CF8" s="1021"/>
      <c r="CG8" s="1042"/>
      <c r="CH8" s="1017">
        <v>-2</v>
      </c>
      <c r="CI8" s="1018"/>
      <c r="CJ8" s="1018"/>
      <c r="CK8" s="1018"/>
      <c r="CL8" s="1019"/>
      <c r="CM8" s="1017">
        <v>57</v>
      </c>
      <c r="CN8" s="1018"/>
      <c r="CO8" s="1018"/>
      <c r="CP8" s="1018"/>
      <c r="CQ8" s="1019"/>
      <c r="CR8" s="1017">
        <v>10</v>
      </c>
      <c r="CS8" s="1018"/>
      <c r="CT8" s="1018"/>
      <c r="CU8" s="1018"/>
      <c r="CV8" s="1019"/>
      <c r="CW8" s="1017" t="s">
        <v>522</v>
      </c>
      <c r="CX8" s="1018"/>
      <c r="CY8" s="1018"/>
      <c r="CZ8" s="1018"/>
      <c r="DA8" s="1019"/>
      <c r="DB8" s="1017" t="s">
        <v>522</v>
      </c>
      <c r="DC8" s="1018"/>
      <c r="DD8" s="1018"/>
      <c r="DE8" s="1018"/>
      <c r="DF8" s="1019"/>
      <c r="DG8" s="1017" t="s">
        <v>522</v>
      </c>
      <c r="DH8" s="1018"/>
      <c r="DI8" s="1018"/>
      <c r="DJ8" s="1018"/>
      <c r="DK8" s="1019"/>
      <c r="DL8" s="1017" t="s">
        <v>522</v>
      </c>
      <c r="DM8" s="1018"/>
      <c r="DN8" s="1018"/>
      <c r="DO8" s="1018"/>
      <c r="DP8" s="1019"/>
      <c r="DQ8" s="1017" t="s">
        <v>522</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11"/>
      <c r="AL9" s="1112"/>
      <c r="AM9" s="1112"/>
      <c r="AN9" s="1112"/>
      <c r="AO9" s="1112"/>
      <c r="AP9" s="1112"/>
      <c r="AQ9" s="1112"/>
      <c r="AR9" s="1112"/>
      <c r="AS9" s="1112"/>
      <c r="AT9" s="1112"/>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t="s">
        <v>602</v>
      </c>
      <c r="BS9" s="1020" t="s">
        <v>601</v>
      </c>
      <c r="BT9" s="1021"/>
      <c r="BU9" s="1021"/>
      <c r="BV9" s="1021"/>
      <c r="BW9" s="1021"/>
      <c r="BX9" s="1021"/>
      <c r="BY9" s="1021"/>
      <c r="BZ9" s="1021"/>
      <c r="CA9" s="1021"/>
      <c r="CB9" s="1021"/>
      <c r="CC9" s="1021"/>
      <c r="CD9" s="1021"/>
      <c r="CE9" s="1021"/>
      <c r="CF9" s="1021"/>
      <c r="CG9" s="1042"/>
      <c r="CH9" s="1017">
        <v>0</v>
      </c>
      <c r="CI9" s="1018"/>
      <c r="CJ9" s="1018"/>
      <c r="CK9" s="1018"/>
      <c r="CL9" s="1019"/>
      <c r="CM9" s="1017">
        <v>155</v>
      </c>
      <c r="CN9" s="1018"/>
      <c r="CO9" s="1018"/>
      <c r="CP9" s="1018"/>
      <c r="CQ9" s="1019"/>
      <c r="CR9" s="1017">
        <v>5</v>
      </c>
      <c r="CS9" s="1018"/>
      <c r="CT9" s="1018"/>
      <c r="CU9" s="1018"/>
      <c r="CV9" s="1019"/>
      <c r="CW9" s="1017" t="s">
        <v>522</v>
      </c>
      <c r="CX9" s="1018"/>
      <c r="CY9" s="1018"/>
      <c r="CZ9" s="1018"/>
      <c r="DA9" s="1019"/>
      <c r="DB9" s="1017" t="s">
        <v>522</v>
      </c>
      <c r="DC9" s="1018"/>
      <c r="DD9" s="1018"/>
      <c r="DE9" s="1018"/>
      <c r="DF9" s="1019"/>
      <c r="DG9" s="1017">
        <v>200</v>
      </c>
      <c r="DH9" s="1018"/>
      <c r="DI9" s="1018"/>
      <c r="DJ9" s="1018"/>
      <c r="DK9" s="1019"/>
      <c r="DL9" s="1017" t="s">
        <v>522</v>
      </c>
      <c r="DM9" s="1018"/>
      <c r="DN9" s="1018"/>
      <c r="DO9" s="1018"/>
      <c r="DP9" s="1019"/>
      <c r="DQ9" s="1017">
        <v>126</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11"/>
      <c r="AL10" s="1112"/>
      <c r="AM10" s="1112"/>
      <c r="AN10" s="1112"/>
      <c r="AO10" s="1112"/>
      <c r="AP10" s="1112"/>
      <c r="AQ10" s="1112"/>
      <c r="AR10" s="1112"/>
      <c r="AS10" s="1112"/>
      <c r="AT10" s="1112"/>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11"/>
      <c r="AL11" s="1112"/>
      <c r="AM11" s="1112"/>
      <c r="AN11" s="1112"/>
      <c r="AO11" s="1112"/>
      <c r="AP11" s="1112"/>
      <c r="AQ11" s="1112"/>
      <c r="AR11" s="1112"/>
      <c r="AS11" s="1112"/>
      <c r="AT11" s="1112"/>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11"/>
      <c r="AL12" s="1112"/>
      <c r="AM12" s="1112"/>
      <c r="AN12" s="1112"/>
      <c r="AO12" s="1112"/>
      <c r="AP12" s="1112"/>
      <c r="AQ12" s="1112"/>
      <c r="AR12" s="1112"/>
      <c r="AS12" s="1112"/>
      <c r="AT12" s="1112"/>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11"/>
      <c r="AL13" s="1112"/>
      <c r="AM13" s="1112"/>
      <c r="AN13" s="1112"/>
      <c r="AO13" s="1112"/>
      <c r="AP13" s="1112"/>
      <c r="AQ13" s="1112"/>
      <c r="AR13" s="1112"/>
      <c r="AS13" s="1112"/>
      <c r="AT13" s="1112"/>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11"/>
      <c r="AL14" s="1112"/>
      <c r="AM14" s="1112"/>
      <c r="AN14" s="1112"/>
      <c r="AO14" s="1112"/>
      <c r="AP14" s="1112"/>
      <c r="AQ14" s="1112"/>
      <c r="AR14" s="1112"/>
      <c r="AS14" s="1112"/>
      <c r="AT14" s="1112"/>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11"/>
      <c r="AL15" s="1112"/>
      <c r="AM15" s="1112"/>
      <c r="AN15" s="1112"/>
      <c r="AO15" s="1112"/>
      <c r="AP15" s="1112"/>
      <c r="AQ15" s="1112"/>
      <c r="AR15" s="1112"/>
      <c r="AS15" s="1112"/>
      <c r="AT15" s="1112"/>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11"/>
      <c r="AL16" s="1112"/>
      <c r="AM16" s="1112"/>
      <c r="AN16" s="1112"/>
      <c r="AO16" s="1112"/>
      <c r="AP16" s="1112"/>
      <c r="AQ16" s="1112"/>
      <c r="AR16" s="1112"/>
      <c r="AS16" s="1112"/>
      <c r="AT16" s="1112"/>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11"/>
      <c r="AL17" s="1112"/>
      <c r="AM17" s="1112"/>
      <c r="AN17" s="1112"/>
      <c r="AO17" s="1112"/>
      <c r="AP17" s="1112"/>
      <c r="AQ17" s="1112"/>
      <c r="AR17" s="1112"/>
      <c r="AS17" s="1112"/>
      <c r="AT17" s="1112"/>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11"/>
      <c r="AL18" s="1112"/>
      <c r="AM18" s="1112"/>
      <c r="AN18" s="1112"/>
      <c r="AO18" s="1112"/>
      <c r="AP18" s="1112"/>
      <c r="AQ18" s="1112"/>
      <c r="AR18" s="1112"/>
      <c r="AS18" s="1112"/>
      <c r="AT18" s="1112"/>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11"/>
      <c r="AL19" s="1112"/>
      <c r="AM19" s="1112"/>
      <c r="AN19" s="1112"/>
      <c r="AO19" s="1112"/>
      <c r="AP19" s="1112"/>
      <c r="AQ19" s="1112"/>
      <c r="AR19" s="1112"/>
      <c r="AS19" s="1112"/>
      <c r="AT19" s="1112"/>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11"/>
      <c r="AL20" s="1112"/>
      <c r="AM20" s="1112"/>
      <c r="AN20" s="1112"/>
      <c r="AO20" s="1112"/>
      <c r="AP20" s="1112"/>
      <c r="AQ20" s="1112"/>
      <c r="AR20" s="1112"/>
      <c r="AS20" s="1112"/>
      <c r="AT20" s="1112"/>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11"/>
      <c r="AL21" s="1112"/>
      <c r="AM21" s="1112"/>
      <c r="AN21" s="1112"/>
      <c r="AO21" s="1112"/>
      <c r="AP21" s="1112"/>
      <c r="AQ21" s="1112"/>
      <c r="AR21" s="1112"/>
      <c r="AS21" s="1112"/>
      <c r="AT21" s="1112"/>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4"/>
      <c r="R22" s="1105"/>
      <c r="S22" s="1105"/>
      <c r="T22" s="1105"/>
      <c r="U22" s="1105"/>
      <c r="V22" s="1105"/>
      <c r="W22" s="1105"/>
      <c r="X22" s="1105"/>
      <c r="Y22" s="1105"/>
      <c r="Z22" s="1105"/>
      <c r="AA22" s="1105"/>
      <c r="AB22" s="1105"/>
      <c r="AC22" s="1105"/>
      <c r="AD22" s="1105"/>
      <c r="AE22" s="1106"/>
      <c r="AF22" s="1063"/>
      <c r="AG22" s="1064"/>
      <c r="AH22" s="1064"/>
      <c r="AI22" s="1064"/>
      <c r="AJ22" s="1065"/>
      <c r="AK22" s="1107"/>
      <c r="AL22" s="1108"/>
      <c r="AM22" s="1108"/>
      <c r="AN22" s="1108"/>
      <c r="AO22" s="1108"/>
      <c r="AP22" s="1108"/>
      <c r="AQ22" s="1108"/>
      <c r="AR22" s="1108"/>
      <c r="AS22" s="1108"/>
      <c r="AT22" s="1108"/>
      <c r="AU22" s="1109"/>
      <c r="AV22" s="1109"/>
      <c r="AW22" s="1109"/>
      <c r="AX22" s="1109"/>
      <c r="AY22" s="1110"/>
      <c r="AZ22" s="1056" t="s">
        <v>398</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399</v>
      </c>
      <c r="B23" s="965" t="s">
        <v>400</v>
      </c>
      <c r="C23" s="966"/>
      <c r="D23" s="966"/>
      <c r="E23" s="966"/>
      <c r="F23" s="966"/>
      <c r="G23" s="966"/>
      <c r="H23" s="966"/>
      <c r="I23" s="966"/>
      <c r="J23" s="966"/>
      <c r="K23" s="966"/>
      <c r="L23" s="966"/>
      <c r="M23" s="966"/>
      <c r="N23" s="966"/>
      <c r="O23" s="966"/>
      <c r="P23" s="976"/>
      <c r="Q23" s="1098"/>
      <c r="R23" s="1092"/>
      <c r="S23" s="1092"/>
      <c r="T23" s="1092"/>
      <c r="U23" s="1092"/>
      <c r="V23" s="1092"/>
      <c r="W23" s="1092"/>
      <c r="X23" s="1092"/>
      <c r="Y23" s="1092"/>
      <c r="Z23" s="1092"/>
      <c r="AA23" s="1092"/>
      <c r="AB23" s="1092"/>
      <c r="AC23" s="1092"/>
      <c r="AD23" s="1092"/>
      <c r="AE23" s="1099"/>
      <c r="AF23" s="1100">
        <v>350</v>
      </c>
      <c r="AG23" s="1092"/>
      <c r="AH23" s="1092"/>
      <c r="AI23" s="1092"/>
      <c r="AJ23" s="1101"/>
      <c r="AK23" s="1102"/>
      <c r="AL23" s="1103"/>
      <c r="AM23" s="1103"/>
      <c r="AN23" s="1103"/>
      <c r="AO23" s="1103"/>
      <c r="AP23" s="1092"/>
      <c r="AQ23" s="1092"/>
      <c r="AR23" s="1092"/>
      <c r="AS23" s="1092"/>
      <c r="AT23" s="1092"/>
      <c r="AU23" s="1093"/>
      <c r="AV23" s="1093"/>
      <c r="AW23" s="1093"/>
      <c r="AX23" s="1093"/>
      <c r="AY23" s="1094"/>
      <c r="AZ23" s="1095" t="s">
        <v>252</v>
      </c>
      <c r="BA23" s="1096"/>
      <c r="BB23" s="1096"/>
      <c r="BC23" s="1096"/>
      <c r="BD23" s="1097"/>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91" t="s">
        <v>401</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90" t="s">
        <v>402</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380</v>
      </c>
      <c r="B26" s="1024"/>
      <c r="C26" s="1024"/>
      <c r="D26" s="1024"/>
      <c r="E26" s="1024"/>
      <c r="F26" s="1024"/>
      <c r="G26" s="1024"/>
      <c r="H26" s="1024"/>
      <c r="I26" s="1024"/>
      <c r="J26" s="1024"/>
      <c r="K26" s="1024"/>
      <c r="L26" s="1024"/>
      <c r="M26" s="1024"/>
      <c r="N26" s="1024"/>
      <c r="O26" s="1024"/>
      <c r="P26" s="1025"/>
      <c r="Q26" s="1029" t="s">
        <v>403</v>
      </c>
      <c r="R26" s="1030"/>
      <c r="S26" s="1030"/>
      <c r="T26" s="1030"/>
      <c r="U26" s="1031"/>
      <c r="V26" s="1029" t="s">
        <v>404</v>
      </c>
      <c r="W26" s="1030"/>
      <c r="X26" s="1030"/>
      <c r="Y26" s="1030"/>
      <c r="Z26" s="1031"/>
      <c r="AA26" s="1029" t="s">
        <v>405</v>
      </c>
      <c r="AB26" s="1030"/>
      <c r="AC26" s="1030"/>
      <c r="AD26" s="1030"/>
      <c r="AE26" s="1030"/>
      <c r="AF26" s="1086" t="s">
        <v>406</v>
      </c>
      <c r="AG26" s="1036"/>
      <c r="AH26" s="1036"/>
      <c r="AI26" s="1036"/>
      <c r="AJ26" s="1087"/>
      <c r="AK26" s="1030" t="s">
        <v>407</v>
      </c>
      <c r="AL26" s="1030"/>
      <c r="AM26" s="1030"/>
      <c r="AN26" s="1030"/>
      <c r="AO26" s="1031"/>
      <c r="AP26" s="1029" t="s">
        <v>408</v>
      </c>
      <c r="AQ26" s="1030"/>
      <c r="AR26" s="1030"/>
      <c r="AS26" s="1030"/>
      <c r="AT26" s="1031"/>
      <c r="AU26" s="1029" t="s">
        <v>409</v>
      </c>
      <c r="AV26" s="1030"/>
      <c r="AW26" s="1030"/>
      <c r="AX26" s="1030"/>
      <c r="AY26" s="1031"/>
      <c r="AZ26" s="1029" t="s">
        <v>410</v>
      </c>
      <c r="BA26" s="1030"/>
      <c r="BB26" s="1030"/>
      <c r="BC26" s="1030"/>
      <c r="BD26" s="1031"/>
      <c r="BE26" s="1029" t="s">
        <v>387</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8"/>
      <c r="AG27" s="1039"/>
      <c r="AH27" s="1039"/>
      <c r="AI27" s="1039"/>
      <c r="AJ27" s="1089"/>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8" t="s">
        <v>411</v>
      </c>
      <c r="C28" s="1079"/>
      <c r="D28" s="1079"/>
      <c r="E28" s="1079"/>
      <c r="F28" s="1079"/>
      <c r="G28" s="1079"/>
      <c r="H28" s="1079"/>
      <c r="I28" s="1079"/>
      <c r="J28" s="1079"/>
      <c r="K28" s="1079"/>
      <c r="L28" s="1079"/>
      <c r="M28" s="1079"/>
      <c r="N28" s="1079"/>
      <c r="O28" s="1079"/>
      <c r="P28" s="1080"/>
      <c r="Q28" s="1081">
        <v>2090</v>
      </c>
      <c r="R28" s="1082"/>
      <c r="S28" s="1082"/>
      <c r="T28" s="1082"/>
      <c r="U28" s="1082"/>
      <c r="V28" s="1082">
        <v>2028</v>
      </c>
      <c r="W28" s="1082"/>
      <c r="X28" s="1082"/>
      <c r="Y28" s="1082"/>
      <c r="Z28" s="1082"/>
      <c r="AA28" s="1082">
        <v>62</v>
      </c>
      <c r="AB28" s="1082"/>
      <c r="AC28" s="1082"/>
      <c r="AD28" s="1082"/>
      <c r="AE28" s="1083"/>
      <c r="AF28" s="1084">
        <v>62</v>
      </c>
      <c r="AG28" s="1082"/>
      <c r="AH28" s="1082"/>
      <c r="AI28" s="1082"/>
      <c r="AJ28" s="1085"/>
      <c r="AK28" s="1073">
        <v>138</v>
      </c>
      <c r="AL28" s="1074"/>
      <c r="AM28" s="1074"/>
      <c r="AN28" s="1074"/>
      <c r="AO28" s="1074"/>
      <c r="AP28" s="1074" t="s">
        <v>589</v>
      </c>
      <c r="AQ28" s="1074"/>
      <c r="AR28" s="1074"/>
      <c r="AS28" s="1074"/>
      <c r="AT28" s="1074"/>
      <c r="AU28" s="1074" t="s">
        <v>589</v>
      </c>
      <c r="AV28" s="1074"/>
      <c r="AW28" s="1074"/>
      <c r="AX28" s="1074"/>
      <c r="AY28" s="1074"/>
      <c r="AZ28" s="1075" t="s">
        <v>589</v>
      </c>
      <c r="BA28" s="1075"/>
      <c r="BB28" s="1075"/>
      <c r="BC28" s="1075"/>
      <c r="BD28" s="1075"/>
      <c r="BE28" s="1076"/>
      <c r="BF28" s="1076"/>
      <c r="BG28" s="1076"/>
      <c r="BH28" s="1076"/>
      <c r="BI28" s="1077"/>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412</v>
      </c>
      <c r="C29" s="1059"/>
      <c r="D29" s="1059"/>
      <c r="E29" s="1059"/>
      <c r="F29" s="1059"/>
      <c r="G29" s="1059"/>
      <c r="H29" s="1059"/>
      <c r="I29" s="1059"/>
      <c r="J29" s="1059"/>
      <c r="K29" s="1059"/>
      <c r="L29" s="1059"/>
      <c r="M29" s="1059"/>
      <c r="N29" s="1059"/>
      <c r="O29" s="1059"/>
      <c r="P29" s="1060"/>
      <c r="Q29" s="1066">
        <v>2457</v>
      </c>
      <c r="R29" s="1067"/>
      <c r="S29" s="1067"/>
      <c r="T29" s="1067"/>
      <c r="U29" s="1067"/>
      <c r="V29" s="1067">
        <v>2369</v>
      </c>
      <c r="W29" s="1067"/>
      <c r="X29" s="1067"/>
      <c r="Y29" s="1067"/>
      <c r="Z29" s="1067"/>
      <c r="AA29" s="1067">
        <v>88</v>
      </c>
      <c r="AB29" s="1067"/>
      <c r="AC29" s="1067"/>
      <c r="AD29" s="1067"/>
      <c r="AE29" s="1068"/>
      <c r="AF29" s="1063">
        <v>88</v>
      </c>
      <c r="AG29" s="1064"/>
      <c r="AH29" s="1064"/>
      <c r="AI29" s="1064"/>
      <c r="AJ29" s="1065"/>
      <c r="AK29" s="1008">
        <v>326</v>
      </c>
      <c r="AL29" s="999"/>
      <c r="AM29" s="999"/>
      <c r="AN29" s="999"/>
      <c r="AO29" s="999"/>
      <c r="AP29" s="1009" t="s">
        <v>522</v>
      </c>
      <c r="AQ29" s="1007"/>
      <c r="AR29" s="1007"/>
      <c r="AS29" s="1007"/>
      <c r="AT29" s="1008"/>
      <c r="AU29" s="1009" t="s">
        <v>522</v>
      </c>
      <c r="AV29" s="1007"/>
      <c r="AW29" s="1007"/>
      <c r="AX29" s="1007"/>
      <c r="AY29" s="1008"/>
      <c r="AZ29" s="1070" t="s">
        <v>522</v>
      </c>
      <c r="BA29" s="1071"/>
      <c r="BB29" s="1071"/>
      <c r="BC29" s="1071"/>
      <c r="BD29" s="1072"/>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413</v>
      </c>
      <c r="C30" s="1059"/>
      <c r="D30" s="1059"/>
      <c r="E30" s="1059"/>
      <c r="F30" s="1059"/>
      <c r="G30" s="1059"/>
      <c r="H30" s="1059"/>
      <c r="I30" s="1059"/>
      <c r="J30" s="1059"/>
      <c r="K30" s="1059"/>
      <c r="L30" s="1059"/>
      <c r="M30" s="1059"/>
      <c r="N30" s="1059"/>
      <c r="O30" s="1059"/>
      <c r="P30" s="1060"/>
      <c r="Q30" s="1066">
        <v>251</v>
      </c>
      <c r="R30" s="1067"/>
      <c r="S30" s="1067"/>
      <c r="T30" s="1067"/>
      <c r="U30" s="1067"/>
      <c r="V30" s="1067">
        <v>248</v>
      </c>
      <c r="W30" s="1067"/>
      <c r="X30" s="1067"/>
      <c r="Y30" s="1067"/>
      <c r="Z30" s="1067"/>
      <c r="AA30" s="1067">
        <v>3</v>
      </c>
      <c r="AB30" s="1067"/>
      <c r="AC30" s="1067"/>
      <c r="AD30" s="1067"/>
      <c r="AE30" s="1068"/>
      <c r="AF30" s="1063">
        <v>3</v>
      </c>
      <c r="AG30" s="1064"/>
      <c r="AH30" s="1064"/>
      <c r="AI30" s="1064"/>
      <c r="AJ30" s="1065"/>
      <c r="AK30" s="1008">
        <v>65</v>
      </c>
      <c r="AL30" s="999"/>
      <c r="AM30" s="999"/>
      <c r="AN30" s="999"/>
      <c r="AO30" s="999"/>
      <c r="AP30" s="1009" t="s">
        <v>522</v>
      </c>
      <c r="AQ30" s="1007"/>
      <c r="AR30" s="1007"/>
      <c r="AS30" s="1007"/>
      <c r="AT30" s="1008"/>
      <c r="AU30" s="1009" t="s">
        <v>522</v>
      </c>
      <c r="AV30" s="1007"/>
      <c r="AW30" s="1007"/>
      <c r="AX30" s="1007"/>
      <c r="AY30" s="1008"/>
      <c r="AZ30" s="1070" t="s">
        <v>522</v>
      </c>
      <c r="BA30" s="1071"/>
      <c r="BB30" s="1071"/>
      <c r="BC30" s="1071"/>
      <c r="BD30" s="1072"/>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414</v>
      </c>
      <c r="C31" s="1059"/>
      <c r="D31" s="1059"/>
      <c r="E31" s="1059"/>
      <c r="F31" s="1059"/>
      <c r="G31" s="1059"/>
      <c r="H31" s="1059"/>
      <c r="I31" s="1059"/>
      <c r="J31" s="1059"/>
      <c r="K31" s="1059"/>
      <c r="L31" s="1059"/>
      <c r="M31" s="1059"/>
      <c r="N31" s="1059"/>
      <c r="O31" s="1059"/>
      <c r="P31" s="1060"/>
      <c r="Q31" s="1066">
        <v>475</v>
      </c>
      <c r="R31" s="1067"/>
      <c r="S31" s="1067"/>
      <c r="T31" s="1067"/>
      <c r="U31" s="1067"/>
      <c r="V31" s="1067">
        <v>444</v>
      </c>
      <c r="W31" s="1067"/>
      <c r="X31" s="1067"/>
      <c r="Y31" s="1067"/>
      <c r="Z31" s="1067"/>
      <c r="AA31" s="1067">
        <v>31</v>
      </c>
      <c r="AB31" s="1067"/>
      <c r="AC31" s="1067"/>
      <c r="AD31" s="1067"/>
      <c r="AE31" s="1068"/>
      <c r="AF31" s="1063">
        <v>1060</v>
      </c>
      <c r="AG31" s="1064"/>
      <c r="AH31" s="1064"/>
      <c r="AI31" s="1064"/>
      <c r="AJ31" s="1065"/>
      <c r="AK31" s="1008">
        <v>9</v>
      </c>
      <c r="AL31" s="999"/>
      <c r="AM31" s="999"/>
      <c r="AN31" s="999"/>
      <c r="AO31" s="999"/>
      <c r="AP31" s="999">
        <v>546</v>
      </c>
      <c r="AQ31" s="999"/>
      <c r="AR31" s="999"/>
      <c r="AS31" s="999"/>
      <c r="AT31" s="999"/>
      <c r="AU31" s="999">
        <v>4</v>
      </c>
      <c r="AV31" s="999"/>
      <c r="AW31" s="999"/>
      <c r="AX31" s="999"/>
      <c r="AY31" s="999"/>
      <c r="AZ31" s="1070" t="s">
        <v>522</v>
      </c>
      <c r="BA31" s="1071"/>
      <c r="BB31" s="1071"/>
      <c r="BC31" s="1071"/>
      <c r="BD31" s="1072"/>
      <c r="BE31" s="1000" t="s">
        <v>415</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416</v>
      </c>
      <c r="C32" s="1059"/>
      <c r="D32" s="1059"/>
      <c r="E32" s="1059"/>
      <c r="F32" s="1059"/>
      <c r="G32" s="1059"/>
      <c r="H32" s="1059"/>
      <c r="I32" s="1059"/>
      <c r="J32" s="1059"/>
      <c r="K32" s="1059"/>
      <c r="L32" s="1059"/>
      <c r="M32" s="1059"/>
      <c r="N32" s="1059"/>
      <c r="O32" s="1059"/>
      <c r="P32" s="1060"/>
      <c r="Q32" s="1066">
        <v>934</v>
      </c>
      <c r="R32" s="1067"/>
      <c r="S32" s="1067"/>
      <c r="T32" s="1067"/>
      <c r="U32" s="1067"/>
      <c r="V32" s="1067">
        <v>934</v>
      </c>
      <c r="W32" s="1067"/>
      <c r="X32" s="1067"/>
      <c r="Y32" s="1067"/>
      <c r="Z32" s="1067"/>
      <c r="AA32" s="1067">
        <v>0</v>
      </c>
      <c r="AB32" s="1067"/>
      <c r="AC32" s="1067"/>
      <c r="AD32" s="1067"/>
      <c r="AE32" s="1068"/>
      <c r="AF32" s="1063">
        <v>0</v>
      </c>
      <c r="AG32" s="1064"/>
      <c r="AH32" s="1064"/>
      <c r="AI32" s="1064"/>
      <c r="AJ32" s="1065"/>
      <c r="AK32" s="1008">
        <v>320</v>
      </c>
      <c r="AL32" s="999"/>
      <c r="AM32" s="999"/>
      <c r="AN32" s="999"/>
      <c r="AO32" s="999"/>
      <c r="AP32" s="999">
        <v>4107</v>
      </c>
      <c r="AQ32" s="999"/>
      <c r="AR32" s="999"/>
      <c r="AS32" s="999"/>
      <c r="AT32" s="999"/>
      <c r="AU32" s="999">
        <v>3339</v>
      </c>
      <c r="AV32" s="999"/>
      <c r="AW32" s="999"/>
      <c r="AX32" s="999"/>
      <c r="AY32" s="999"/>
      <c r="AZ32" s="1069" t="s">
        <v>589</v>
      </c>
      <c r="BA32" s="1069"/>
      <c r="BB32" s="1069"/>
      <c r="BC32" s="1069"/>
      <c r="BD32" s="1069"/>
      <c r="BE32" s="1000" t="s">
        <v>417</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418</v>
      </c>
      <c r="C33" s="1059"/>
      <c r="D33" s="1059"/>
      <c r="E33" s="1059"/>
      <c r="F33" s="1059"/>
      <c r="G33" s="1059"/>
      <c r="H33" s="1059"/>
      <c r="I33" s="1059"/>
      <c r="J33" s="1059"/>
      <c r="K33" s="1059"/>
      <c r="L33" s="1059"/>
      <c r="M33" s="1059"/>
      <c r="N33" s="1059"/>
      <c r="O33" s="1059"/>
      <c r="P33" s="1060"/>
      <c r="Q33" s="1066">
        <v>25</v>
      </c>
      <c r="R33" s="1067"/>
      <c r="S33" s="1067"/>
      <c r="T33" s="1067"/>
      <c r="U33" s="1067"/>
      <c r="V33" s="1067">
        <v>25</v>
      </c>
      <c r="W33" s="1067"/>
      <c r="X33" s="1067"/>
      <c r="Y33" s="1067"/>
      <c r="Z33" s="1067"/>
      <c r="AA33" s="1067">
        <v>0</v>
      </c>
      <c r="AB33" s="1067"/>
      <c r="AC33" s="1067"/>
      <c r="AD33" s="1067"/>
      <c r="AE33" s="1068"/>
      <c r="AF33" s="1063" t="s">
        <v>419</v>
      </c>
      <c r="AG33" s="1064"/>
      <c r="AH33" s="1064"/>
      <c r="AI33" s="1064"/>
      <c r="AJ33" s="1065"/>
      <c r="AK33" s="1008">
        <v>18</v>
      </c>
      <c r="AL33" s="999"/>
      <c r="AM33" s="999"/>
      <c r="AN33" s="999"/>
      <c r="AO33" s="999"/>
      <c r="AP33" s="999">
        <v>60</v>
      </c>
      <c r="AQ33" s="999"/>
      <c r="AR33" s="999"/>
      <c r="AS33" s="999"/>
      <c r="AT33" s="999"/>
      <c r="AU33" s="999">
        <v>60</v>
      </c>
      <c r="AV33" s="999"/>
      <c r="AW33" s="999"/>
      <c r="AX33" s="999"/>
      <c r="AY33" s="999"/>
      <c r="AZ33" s="1069" t="s">
        <v>589</v>
      </c>
      <c r="BA33" s="1069"/>
      <c r="BB33" s="1069"/>
      <c r="BC33" s="1069"/>
      <c r="BD33" s="1069"/>
      <c r="BE33" s="1000" t="s">
        <v>420</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421</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399</v>
      </c>
      <c r="B63" s="965" t="s">
        <v>422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1213</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424</v>
      </c>
      <c r="B66" s="1024"/>
      <c r="C66" s="1024"/>
      <c r="D66" s="1024"/>
      <c r="E66" s="1024"/>
      <c r="F66" s="1024"/>
      <c r="G66" s="1024"/>
      <c r="H66" s="1024"/>
      <c r="I66" s="1024"/>
      <c r="J66" s="1024"/>
      <c r="K66" s="1024"/>
      <c r="L66" s="1024"/>
      <c r="M66" s="1024"/>
      <c r="N66" s="1024"/>
      <c r="O66" s="1024"/>
      <c r="P66" s="1025"/>
      <c r="Q66" s="1029" t="s">
        <v>425</v>
      </c>
      <c r="R66" s="1030"/>
      <c r="S66" s="1030"/>
      <c r="T66" s="1030"/>
      <c r="U66" s="1031"/>
      <c r="V66" s="1029" t="s">
        <v>426</v>
      </c>
      <c r="W66" s="1030"/>
      <c r="X66" s="1030"/>
      <c r="Y66" s="1030"/>
      <c r="Z66" s="1031"/>
      <c r="AA66" s="1029" t="s">
        <v>405</v>
      </c>
      <c r="AB66" s="1030"/>
      <c r="AC66" s="1030"/>
      <c r="AD66" s="1030"/>
      <c r="AE66" s="1031"/>
      <c r="AF66" s="1035" t="s">
        <v>406</v>
      </c>
      <c r="AG66" s="1036"/>
      <c r="AH66" s="1036"/>
      <c r="AI66" s="1036"/>
      <c r="AJ66" s="1037"/>
      <c r="AK66" s="1029" t="s">
        <v>407</v>
      </c>
      <c r="AL66" s="1024"/>
      <c r="AM66" s="1024"/>
      <c r="AN66" s="1024"/>
      <c r="AO66" s="1025"/>
      <c r="AP66" s="1029" t="s">
        <v>427</v>
      </c>
      <c r="AQ66" s="1030"/>
      <c r="AR66" s="1030"/>
      <c r="AS66" s="1030"/>
      <c r="AT66" s="1031"/>
      <c r="AU66" s="1029" t="s">
        <v>428</v>
      </c>
      <c r="AV66" s="1030"/>
      <c r="AW66" s="1030"/>
      <c r="AX66" s="1030"/>
      <c r="AY66" s="1031"/>
      <c r="AZ66" s="1029" t="s">
        <v>387</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590</v>
      </c>
      <c r="C68" s="1014"/>
      <c r="D68" s="1014"/>
      <c r="E68" s="1014"/>
      <c r="F68" s="1014"/>
      <c r="G68" s="1014"/>
      <c r="H68" s="1014"/>
      <c r="I68" s="1014"/>
      <c r="J68" s="1014"/>
      <c r="K68" s="1014"/>
      <c r="L68" s="1014"/>
      <c r="M68" s="1014"/>
      <c r="N68" s="1014"/>
      <c r="O68" s="1014"/>
      <c r="P68" s="1015"/>
      <c r="Q68" s="1016">
        <v>1065</v>
      </c>
      <c r="R68" s="1010"/>
      <c r="S68" s="1010"/>
      <c r="T68" s="1010"/>
      <c r="U68" s="1010"/>
      <c r="V68" s="1010">
        <v>1062</v>
      </c>
      <c r="W68" s="1010"/>
      <c r="X68" s="1010"/>
      <c r="Y68" s="1010"/>
      <c r="Z68" s="1010"/>
      <c r="AA68" s="1010">
        <v>4</v>
      </c>
      <c r="AB68" s="1010"/>
      <c r="AC68" s="1010"/>
      <c r="AD68" s="1010"/>
      <c r="AE68" s="1010"/>
      <c r="AF68" s="1010">
        <v>4</v>
      </c>
      <c r="AG68" s="1010"/>
      <c r="AH68" s="1010"/>
      <c r="AI68" s="1010"/>
      <c r="AJ68" s="1010"/>
      <c r="AK68" s="1010" t="s">
        <v>589</v>
      </c>
      <c r="AL68" s="1010"/>
      <c r="AM68" s="1010"/>
      <c r="AN68" s="1010"/>
      <c r="AO68" s="1010"/>
      <c r="AP68" s="1010" t="s">
        <v>589</v>
      </c>
      <c r="AQ68" s="1010"/>
      <c r="AR68" s="1010"/>
      <c r="AS68" s="1010"/>
      <c r="AT68" s="1010"/>
      <c r="AU68" s="1010" t="s">
        <v>589</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591</v>
      </c>
      <c r="C69" s="1003"/>
      <c r="D69" s="1003"/>
      <c r="E69" s="1003"/>
      <c r="F69" s="1003"/>
      <c r="G69" s="1003"/>
      <c r="H69" s="1003"/>
      <c r="I69" s="1003"/>
      <c r="J69" s="1003"/>
      <c r="K69" s="1003"/>
      <c r="L69" s="1003"/>
      <c r="M69" s="1003"/>
      <c r="N69" s="1003"/>
      <c r="O69" s="1003"/>
      <c r="P69" s="1004"/>
      <c r="Q69" s="1005">
        <v>88</v>
      </c>
      <c r="R69" s="999"/>
      <c r="S69" s="999"/>
      <c r="T69" s="999"/>
      <c r="U69" s="999"/>
      <c r="V69" s="999">
        <v>76</v>
      </c>
      <c r="W69" s="999"/>
      <c r="X69" s="999"/>
      <c r="Y69" s="999"/>
      <c r="Z69" s="999"/>
      <c r="AA69" s="999">
        <v>12</v>
      </c>
      <c r="AB69" s="999"/>
      <c r="AC69" s="999"/>
      <c r="AD69" s="999"/>
      <c r="AE69" s="999"/>
      <c r="AF69" s="999">
        <v>12</v>
      </c>
      <c r="AG69" s="999"/>
      <c r="AH69" s="999"/>
      <c r="AI69" s="999"/>
      <c r="AJ69" s="999"/>
      <c r="AK69" s="1009" t="s">
        <v>522</v>
      </c>
      <c r="AL69" s="1007"/>
      <c r="AM69" s="1007"/>
      <c r="AN69" s="1007"/>
      <c r="AO69" s="1008"/>
      <c r="AP69" s="1009" t="s">
        <v>522</v>
      </c>
      <c r="AQ69" s="1007"/>
      <c r="AR69" s="1007"/>
      <c r="AS69" s="1007"/>
      <c r="AT69" s="1008"/>
      <c r="AU69" s="1009" t="s">
        <v>522</v>
      </c>
      <c r="AV69" s="1007"/>
      <c r="AW69" s="1007"/>
      <c r="AX69" s="1007"/>
      <c r="AY69" s="1008"/>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592</v>
      </c>
      <c r="C70" s="1003"/>
      <c r="D70" s="1003"/>
      <c r="E70" s="1003"/>
      <c r="F70" s="1003"/>
      <c r="G70" s="1003"/>
      <c r="H70" s="1003"/>
      <c r="I70" s="1003"/>
      <c r="J70" s="1003"/>
      <c r="K70" s="1003"/>
      <c r="L70" s="1003"/>
      <c r="M70" s="1003"/>
      <c r="N70" s="1003"/>
      <c r="O70" s="1003"/>
      <c r="P70" s="1004"/>
      <c r="Q70" s="1005">
        <v>6846</v>
      </c>
      <c r="R70" s="999"/>
      <c r="S70" s="999"/>
      <c r="T70" s="999"/>
      <c r="U70" s="999"/>
      <c r="V70" s="999">
        <v>6764</v>
      </c>
      <c r="W70" s="999"/>
      <c r="X70" s="999"/>
      <c r="Y70" s="999"/>
      <c r="Z70" s="999"/>
      <c r="AA70" s="999">
        <v>82</v>
      </c>
      <c r="AB70" s="999"/>
      <c r="AC70" s="999"/>
      <c r="AD70" s="999"/>
      <c r="AE70" s="999"/>
      <c r="AF70" s="999">
        <v>82</v>
      </c>
      <c r="AG70" s="999"/>
      <c r="AH70" s="999"/>
      <c r="AI70" s="999"/>
      <c r="AJ70" s="999"/>
      <c r="AK70" s="1009" t="s">
        <v>522</v>
      </c>
      <c r="AL70" s="1007"/>
      <c r="AM70" s="1007"/>
      <c r="AN70" s="1007"/>
      <c r="AO70" s="1008"/>
      <c r="AP70" s="1009" t="s">
        <v>522</v>
      </c>
      <c r="AQ70" s="1007"/>
      <c r="AR70" s="1007"/>
      <c r="AS70" s="1007"/>
      <c r="AT70" s="1008"/>
      <c r="AU70" s="1009" t="s">
        <v>522</v>
      </c>
      <c r="AV70" s="1007"/>
      <c r="AW70" s="1007"/>
      <c r="AX70" s="1007"/>
      <c r="AY70" s="1008"/>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593</v>
      </c>
      <c r="C71" s="1003"/>
      <c r="D71" s="1003"/>
      <c r="E71" s="1003"/>
      <c r="F71" s="1003"/>
      <c r="G71" s="1003"/>
      <c r="H71" s="1003"/>
      <c r="I71" s="1003"/>
      <c r="J71" s="1003"/>
      <c r="K71" s="1003"/>
      <c r="L71" s="1003"/>
      <c r="M71" s="1003"/>
      <c r="N71" s="1003"/>
      <c r="O71" s="1003"/>
      <c r="P71" s="1004"/>
      <c r="Q71" s="1005">
        <v>3142</v>
      </c>
      <c r="R71" s="999"/>
      <c r="S71" s="999"/>
      <c r="T71" s="999"/>
      <c r="U71" s="999"/>
      <c r="V71" s="999">
        <v>3051</v>
      </c>
      <c r="W71" s="999"/>
      <c r="X71" s="999"/>
      <c r="Y71" s="999"/>
      <c r="Z71" s="999"/>
      <c r="AA71" s="999">
        <v>91</v>
      </c>
      <c r="AB71" s="999"/>
      <c r="AC71" s="999"/>
      <c r="AD71" s="999"/>
      <c r="AE71" s="999"/>
      <c r="AF71" s="999">
        <v>91</v>
      </c>
      <c r="AG71" s="999"/>
      <c r="AH71" s="999"/>
      <c r="AI71" s="999"/>
      <c r="AJ71" s="999"/>
      <c r="AK71" s="999">
        <v>119</v>
      </c>
      <c r="AL71" s="999"/>
      <c r="AM71" s="999"/>
      <c r="AN71" s="999"/>
      <c r="AO71" s="999"/>
      <c r="AP71" s="999">
        <v>2781</v>
      </c>
      <c r="AQ71" s="999"/>
      <c r="AR71" s="999"/>
      <c r="AS71" s="999"/>
      <c r="AT71" s="999"/>
      <c r="AU71" s="999">
        <v>153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594</v>
      </c>
      <c r="C72" s="1003"/>
      <c r="D72" s="1003"/>
      <c r="E72" s="1003"/>
      <c r="F72" s="1003"/>
      <c r="G72" s="1003"/>
      <c r="H72" s="1003"/>
      <c r="I72" s="1003"/>
      <c r="J72" s="1003"/>
      <c r="K72" s="1003"/>
      <c r="L72" s="1003"/>
      <c r="M72" s="1003"/>
      <c r="N72" s="1003"/>
      <c r="O72" s="1003"/>
      <c r="P72" s="1004"/>
      <c r="Q72" s="1005">
        <v>2557</v>
      </c>
      <c r="R72" s="999"/>
      <c r="S72" s="999"/>
      <c r="T72" s="999"/>
      <c r="U72" s="999"/>
      <c r="V72" s="999">
        <v>2512</v>
      </c>
      <c r="W72" s="999"/>
      <c r="X72" s="999"/>
      <c r="Y72" s="999"/>
      <c r="Z72" s="999"/>
      <c r="AA72" s="999">
        <v>45</v>
      </c>
      <c r="AB72" s="999"/>
      <c r="AC72" s="999"/>
      <c r="AD72" s="999"/>
      <c r="AE72" s="999"/>
      <c r="AF72" s="999">
        <v>45</v>
      </c>
      <c r="AG72" s="999"/>
      <c r="AH72" s="999"/>
      <c r="AI72" s="999"/>
      <c r="AJ72" s="999"/>
      <c r="AK72" s="999">
        <v>166</v>
      </c>
      <c r="AL72" s="999"/>
      <c r="AM72" s="999"/>
      <c r="AN72" s="999"/>
      <c r="AO72" s="999"/>
      <c r="AP72" s="999">
        <v>1721</v>
      </c>
      <c r="AQ72" s="999"/>
      <c r="AR72" s="999"/>
      <c r="AS72" s="999"/>
      <c r="AT72" s="999"/>
      <c r="AU72" s="999">
        <v>58</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595</v>
      </c>
      <c r="C73" s="1003"/>
      <c r="D73" s="1003"/>
      <c r="E73" s="1003"/>
      <c r="F73" s="1003"/>
      <c r="G73" s="1003"/>
      <c r="H73" s="1003"/>
      <c r="I73" s="1003"/>
      <c r="J73" s="1003"/>
      <c r="K73" s="1003"/>
      <c r="L73" s="1003"/>
      <c r="M73" s="1003"/>
      <c r="N73" s="1003"/>
      <c r="O73" s="1003"/>
      <c r="P73" s="1004"/>
      <c r="Q73" s="1005">
        <v>70</v>
      </c>
      <c r="R73" s="999"/>
      <c r="S73" s="999"/>
      <c r="T73" s="999"/>
      <c r="U73" s="999"/>
      <c r="V73" s="999">
        <v>62</v>
      </c>
      <c r="W73" s="999"/>
      <c r="X73" s="999"/>
      <c r="Y73" s="999"/>
      <c r="Z73" s="999"/>
      <c r="AA73" s="999">
        <v>7</v>
      </c>
      <c r="AB73" s="999"/>
      <c r="AC73" s="999"/>
      <c r="AD73" s="999"/>
      <c r="AE73" s="999"/>
      <c r="AF73" s="999">
        <v>7</v>
      </c>
      <c r="AG73" s="999"/>
      <c r="AH73" s="999"/>
      <c r="AI73" s="999"/>
      <c r="AJ73" s="999"/>
      <c r="AK73" s="999" t="s">
        <v>589</v>
      </c>
      <c r="AL73" s="999"/>
      <c r="AM73" s="999"/>
      <c r="AN73" s="999"/>
      <c r="AO73" s="999"/>
      <c r="AP73" s="999" t="s">
        <v>589</v>
      </c>
      <c r="AQ73" s="999"/>
      <c r="AR73" s="999"/>
      <c r="AS73" s="999"/>
      <c r="AT73" s="999"/>
      <c r="AU73" s="999" t="s">
        <v>589</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596</v>
      </c>
      <c r="C74" s="1003"/>
      <c r="D74" s="1003"/>
      <c r="E74" s="1003"/>
      <c r="F74" s="1003"/>
      <c r="G74" s="1003"/>
      <c r="H74" s="1003"/>
      <c r="I74" s="1003"/>
      <c r="J74" s="1003"/>
      <c r="K74" s="1003"/>
      <c r="L74" s="1003"/>
      <c r="M74" s="1003"/>
      <c r="N74" s="1003"/>
      <c r="O74" s="1003"/>
      <c r="P74" s="1004"/>
      <c r="Q74" s="1005">
        <v>12</v>
      </c>
      <c r="R74" s="999"/>
      <c r="S74" s="999"/>
      <c r="T74" s="999"/>
      <c r="U74" s="999"/>
      <c r="V74" s="999">
        <v>12</v>
      </c>
      <c r="W74" s="999"/>
      <c r="X74" s="999"/>
      <c r="Y74" s="999"/>
      <c r="Z74" s="999"/>
      <c r="AA74" s="999">
        <v>0</v>
      </c>
      <c r="AB74" s="999"/>
      <c r="AC74" s="999"/>
      <c r="AD74" s="999"/>
      <c r="AE74" s="999"/>
      <c r="AF74" s="999">
        <v>0</v>
      </c>
      <c r="AG74" s="999"/>
      <c r="AH74" s="999"/>
      <c r="AI74" s="999"/>
      <c r="AJ74" s="999"/>
      <c r="AK74" s="999">
        <v>1</v>
      </c>
      <c r="AL74" s="999"/>
      <c r="AM74" s="999"/>
      <c r="AN74" s="999"/>
      <c r="AO74" s="999"/>
      <c r="AP74" s="999" t="s">
        <v>589</v>
      </c>
      <c r="AQ74" s="999"/>
      <c r="AR74" s="999"/>
      <c r="AS74" s="999"/>
      <c r="AT74" s="999"/>
      <c r="AU74" s="999" t="s">
        <v>589</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597</v>
      </c>
      <c r="C75" s="1003"/>
      <c r="D75" s="1003"/>
      <c r="E75" s="1003"/>
      <c r="F75" s="1003"/>
      <c r="G75" s="1003"/>
      <c r="H75" s="1003"/>
      <c r="I75" s="1003"/>
      <c r="J75" s="1003"/>
      <c r="K75" s="1003"/>
      <c r="L75" s="1003"/>
      <c r="M75" s="1003"/>
      <c r="N75" s="1003"/>
      <c r="O75" s="1003"/>
      <c r="P75" s="1004"/>
      <c r="Q75" s="1006">
        <v>222</v>
      </c>
      <c r="R75" s="1007"/>
      <c r="S75" s="1007"/>
      <c r="T75" s="1007"/>
      <c r="U75" s="1008"/>
      <c r="V75" s="1009">
        <v>127</v>
      </c>
      <c r="W75" s="1007"/>
      <c r="X75" s="1007"/>
      <c r="Y75" s="1007"/>
      <c r="Z75" s="1008"/>
      <c r="AA75" s="1009">
        <v>95</v>
      </c>
      <c r="AB75" s="1007"/>
      <c r="AC75" s="1007"/>
      <c r="AD75" s="1007"/>
      <c r="AE75" s="1008"/>
      <c r="AF75" s="1009">
        <v>95</v>
      </c>
      <c r="AG75" s="1007"/>
      <c r="AH75" s="1007"/>
      <c r="AI75" s="1007"/>
      <c r="AJ75" s="1008"/>
      <c r="AK75" s="1009" t="s">
        <v>589</v>
      </c>
      <c r="AL75" s="1007"/>
      <c r="AM75" s="1007"/>
      <c r="AN75" s="1007"/>
      <c r="AO75" s="1008"/>
      <c r="AP75" s="999" t="s">
        <v>589</v>
      </c>
      <c r="AQ75" s="999"/>
      <c r="AR75" s="999"/>
      <c r="AS75" s="999"/>
      <c r="AT75" s="999"/>
      <c r="AU75" s="999" t="s">
        <v>589</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598</v>
      </c>
      <c r="C76" s="1003"/>
      <c r="D76" s="1003"/>
      <c r="E76" s="1003"/>
      <c r="F76" s="1003"/>
      <c r="G76" s="1003"/>
      <c r="H76" s="1003"/>
      <c r="I76" s="1003"/>
      <c r="J76" s="1003"/>
      <c r="K76" s="1003"/>
      <c r="L76" s="1003"/>
      <c r="M76" s="1003"/>
      <c r="N76" s="1003"/>
      <c r="O76" s="1003"/>
      <c r="P76" s="1004"/>
      <c r="Q76" s="1006">
        <v>159547</v>
      </c>
      <c r="R76" s="1007"/>
      <c r="S76" s="1007"/>
      <c r="T76" s="1007"/>
      <c r="U76" s="1008"/>
      <c r="V76" s="1009">
        <v>155011</v>
      </c>
      <c r="W76" s="1007"/>
      <c r="X76" s="1007"/>
      <c r="Y76" s="1007"/>
      <c r="Z76" s="1008"/>
      <c r="AA76" s="1009">
        <v>4536</v>
      </c>
      <c r="AB76" s="1007"/>
      <c r="AC76" s="1007"/>
      <c r="AD76" s="1007"/>
      <c r="AE76" s="1008"/>
      <c r="AF76" s="1009">
        <v>4536</v>
      </c>
      <c r="AG76" s="1007"/>
      <c r="AH76" s="1007"/>
      <c r="AI76" s="1007"/>
      <c r="AJ76" s="1008"/>
      <c r="AK76" s="1009">
        <v>1201</v>
      </c>
      <c r="AL76" s="1007"/>
      <c r="AM76" s="1007"/>
      <c r="AN76" s="1007"/>
      <c r="AO76" s="1008"/>
      <c r="AP76" s="999" t="s">
        <v>589</v>
      </c>
      <c r="AQ76" s="999"/>
      <c r="AR76" s="999"/>
      <c r="AS76" s="999"/>
      <c r="AT76" s="999"/>
      <c r="AU76" s="999" t="s">
        <v>589</v>
      </c>
      <c r="AV76" s="999"/>
      <c r="AW76" s="999"/>
      <c r="AX76" s="999"/>
      <c r="AY76" s="999"/>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399</v>
      </c>
      <c r="B88" s="965" t="s">
        <v>429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965" t="s">
        <v>430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431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432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438</v>
      </c>
      <c r="AB109" s="924"/>
      <c r="AC109" s="924"/>
      <c r="AD109" s="924"/>
      <c r="AE109" s="925"/>
      <c r="AF109" s="926" t="s">
        <v>439</v>
      </c>
      <c r="AG109" s="924"/>
      <c r="AH109" s="924"/>
      <c r="AI109" s="924"/>
      <c r="AJ109" s="925"/>
      <c r="AK109" s="926" t="s">
        <v>314</v>
      </c>
      <c r="AL109" s="924"/>
      <c r="AM109" s="924"/>
      <c r="AN109" s="924"/>
      <c r="AO109" s="925"/>
      <c r="AP109" s="926" t="s">
        <v>440</v>
      </c>
      <c r="AQ109" s="924"/>
      <c r="AR109" s="924"/>
      <c r="AS109" s="924"/>
      <c r="AT109" s="957"/>
      <c r="AU109" s="923" t="s">
        <v>437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438</v>
      </c>
      <c r="BR109" s="924"/>
      <c r="BS109" s="924"/>
      <c r="BT109" s="924"/>
      <c r="BU109" s="925"/>
      <c r="BV109" s="926" t="s">
        <v>439</v>
      </c>
      <c r="BW109" s="924"/>
      <c r="BX109" s="924"/>
      <c r="BY109" s="924"/>
      <c r="BZ109" s="925"/>
      <c r="CA109" s="926" t="s">
        <v>314</v>
      </c>
      <c r="CB109" s="924"/>
      <c r="CC109" s="924"/>
      <c r="CD109" s="924"/>
      <c r="CE109" s="925"/>
      <c r="CF109" s="964" t="s">
        <v>440</v>
      </c>
      <c r="CG109" s="964"/>
      <c r="CH109" s="964"/>
      <c r="CI109" s="964"/>
      <c r="CJ109" s="964"/>
      <c r="CK109" s="926" t="s">
        <v>441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438</v>
      </c>
      <c r="DH109" s="924"/>
      <c r="DI109" s="924"/>
      <c r="DJ109" s="924"/>
      <c r="DK109" s="925"/>
      <c r="DL109" s="926" t="s">
        <v>439</v>
      </c>
      <c r="DM109" s="924"/>
      <c r="DN109" s="924"/>
      <c r="DO109" s="924"/>
      <c r="DP109" s="925"/>
      <c r="DQ109" s="926" t="s">
        <v>314</v>
      </c>
      <c r="DR109" s="924"/>
      <c r="DS109" s="924"/>
      <c r="DT109" s="924"/>
      <c r="DU109" s="925"/>
      <c r="DV109" s="926" t="s">
        <v>440</v>
      </c>
      <c r="DW109" s="924"/>
      <c r="DX109" s="924"/>
      <c r="DY109" s="924"/>
      <c r="DZ109" s="957"/>
    </row>
    <row r="110" spans="1:131" s="226" customFormat="1" ht="26.25" customHeight="1" x14ac:dyDescent="0.15">
      <c r="A110" s="835" t="s">
        <v>442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739858</v>
      </c>
      <c r="AB110" s="917"/>
      <c r="AC110" s="917"/>
      <c r="AD110" s="917"/>
      <c r="AE110" s="918"/>
      <c r="AF110" s="919">
        <v>723162</v>
      </c>
      <c r="AG110" s="917"/>
      <c r="AH110" s="917"/>
      <c r="AI110" s="917"/>
      <c r="AJ110" s="918"/>
      <c r="AK110" s="919">
        <v>722058</v>
      </c>
      <c r="AL110" s="917"/>
      <c r="AM110" s="917"/>
      <c r="AN110" s="917"/>
      <c r="AO110" s="918"/>
      <c r="AP110" s="920">
        <v>16.5</v>
      </c>
      <c r="AQ110" s="921"/>
      <c r="AR110" s="921"/>
      <c r="AS110" s="921"/>
      <c r="AT110" s="922"/>
      <c r="AU110" s="958" t="s">
        <v>73</v>
      </c>
      <c r="AV110" s="959"/>
      <c r="AW110" s="959"/>
      <c r="AX110" s="959"/>
      <c r="AY110" s="959"/>
      <c r="AZ110" s="888" t="s">
        <v>443</v>
      </c>
      <c r="BA110" s="836"/>
      <c r="BB110" s="836"/>
      <c r="BC110" s="836"/>
      <c r="BD110" s="836"/>
      <c r="BE110" s="836"/>
      <c r="BF110" s="836"/>
      <c r="BG110" s="836"/>
      <c r="BH110" s="836"/>
      <c r="BI110" s="836"/>
      <c r="BJ110" s="836"/>
      <c r="BK110" s="836"/>
      <c r="BL110" s="836"/>
      <c r="BM110" s="836"/>
      <c r="BN110" s="836"/>
      <c r="BO110" s="836"/>
      <c r="BP110" s="837"/>
      <c r="BQ110" s="889">
        <v>6720513</v>
      </c>
      <c r="BR110" s="870"/>
      <c r="BS110" s="870"/>
      <c r="BT110" s="870"/>
      <c r="BU110" s="870"/>
      <c r="BV110" s="870">
        <v>7148684</v>
      </c>
      <c r="BW110" s="870"/>
      <c r="BX110" s="870"/>
      <c r="BY110" s="870"/>
      <c r="BZ110" s="870"/>
      <c r="CA110" s="870">
        <v>8318512</v>
      </c>
      <c r="CB110" s="870"/>
      <c r="CC110" s="870"/>
      <c r="CD110" s="870"/>
      <c r="CE110" s="870"/>
      <c r="CF110" s="894">
        <v>189.8</v>
      </c>
      <c r="CG110" s="895"/>
      <c r="CH110" s="895"/>
      <c r="CI110" s="895"/>
      <c r="CJ110" s="895"/>
      <c r="CK110" s="954" t="s">
        <v>444</v>
      </c>
      <c r="CL110" s="847"/>
      <c r="CM110" s="888" t="s">
        <v>445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446</v>
      </c>
      <c r="DH110" s="870"/>
      <c r="DI110" s="870"/>
      <c r="DJ110" s="870"/>
      <c r="DK110" s="870"/>
      <c r="DL110" s="870" t="s">
        <v>446</v>
      </c>
      <c r="DM110" s="870"/>
      <c r="DN110" s="870"/>
      <c r="DO110" s="870"/>
      <c r="DP110" s="870"/>
      <c r="DQ110" s="870" t="s">
        <v>446</v>
      </c>
      <c r="DR110" s="870"/>
      <c r="DS110" s="870"/>
      <c r="DT110" s="870"/>
      <c r="DU110" s="870"/>
      <c r="DV110" s="871" t="s">
        <v>447</v>
      </c>
      <c r="DW110" s="871"/>
      <c r="DX110" s="871"/>
      <c r="DY110" s="871"/>
      <c r="DZ110" s="872"/>
    </row>
    <row r="111" spans="1:131" s="226" customFormat="1" ht="26.25" customHeight="1" x14ac:dyDescent="0.15">
      <c r="A111" s="802" t="s">
        <v>448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252</v>
      </c>
      <c r="AB111" s="947"/>
      <c r="AC111" s="947"/>
      <c r="AD111" s="947"/>
      <c r="AE111" s="948"/>
      <c r="AF111" s="949" t="s">
        <v>252</v>
      </c>
      <c r="AG111" s="947"/>
      <c r="AH111" s="947"/>
      <c r="AI111" s="947"/>
      <c r="AJ111" s="948"/>
      <c r="AK111" s="949" t="s">
        <v>252</v>
      </c>
      <c r="AL111" s="947"/>
      <c r="AM111" s="947"/>
      <c r="AN111" s="947"/>
      <c r="AO111" s="948"/>
      <c r="AP111" s="950" t="s">
        <v>252</v>
      </c>
      <c r="AQ111" s="951"/>
      <c r="AR111" s="951"/>
      <c r="AS111" s="951"/>
      <c r="AT111" s="952"/>
      <c r="AU111" s="960"/>
      <c r="AV111" s="961"/>
      <c r="AW111" s="961"/>
      <c r="AX111" s="961"/>
      <c r="AY111" s="961"/>
      <c r="AZ111" s="843" t="s">
        <v>449</v>
      </c>
      <c r="BA111" s="780"/>
      <c r="BB111" s="780"/>
      <c r="BC111" s="780"/>
      <c r="BD111" s="780"/>
      <c r="BE111" s="780"/>
      <c r="BF111" s="780"/>
      <c r="BG111" s="780"/>
      <c r="BH111" s="780"/>
      <c r="BI111" s="780"/>
      <c r="BJ111" s="780"/>
      <c r="BK111" s="780"/>
      <c r="BL111" s="780"/>
      <c r="BM111" s="780"/>
      <c r="BN111" s="780"/>
      <c r="BO111" s="780"/>
      <c r="BP111" s="781"/>
      <c r="BQ111" s="844">
        <v>205139</v>
      </c>
      <c r="BR111" s="845"/>
      <c r="BS111" s="845"/>
      <c r="BT111" s="845"/>
      <c r="BU111" s="845"/>
      <c r="BV111" s="845">
        <v>178194</v>
      </c>
      <c r="BW111" s="845"/>
      <c r="BX111" s="845"/>
      <c r="BY111" s="845"/>
      <c r="BZ111" s="845"/>
      <c r="CA111" s="845">
        <v>155113</v>
      </c>
      <c r="CB111" s="845"/>
      <c r="CC111" s="845"/>
      <c r="CD111" s="845"/>
      <c r="CE111" s="845"/>
      <c r="CF111" s="903">
        <v>3.5</v>
      </c>
      <c r="CG111" s="904"/>
      <c r="CH111" s="904"/>
      <c r="CI111" s="904"/>
      <c r="CJ111" s="904"/>
      <c r="CK111" s="955"/>
      <c r="CL111" s="849"/>
      <c r="CM111" s="843" t="s">
        <v>450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252</v>
      </c>
      <c r="DH111" s="845"/>
      <c r="DI111" s="845"/>
      <c r="DJ111" s="845"/>
      <c r="DK111" s="845"/>
      <c r="DL111" s="845" t="s">
        <v>447</v>
      </c>
      <c r="DM111" s="845"/>
      <c r="DN111" s="845"/>
      <c r="DO111" s="845"/>
      <c r="DP111" s="845"/>
      <c r="DQ111" s="845" t="s">
        <v>252</v>
      </c>
      <c r="DR111" s="845"/>
      <c r="DS111" s="845"/>
      <c r="DT111" s="845"/>
      <c r="DU111" s="845"/>
      <c r="DV111" s="822" t="s">
        <v>252</v>
      </c>
      <c r="DW111" s="822"/>
      <c r="DX111" s="822"/>
      <c r="DY111" s="822"/>
      <c r="DZ111" s="823"/>
    </row>
    <row r="112" spans="1:131" s="226" customFormat="1" ht="26.25" customHeight="1" x14ac:dyDescent="0.15">
      <c r="A112" s="940" t="s">
        <v>451</v>
      </c>
      <c r="B112" s="941"/>
      <c r="C112" s="780" t="s">
        <v>452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252</v>
      </c>
      <c r="AB112" s="808"/>
      <c r="AC112" s="808"/>
      <c r="AD112" s="808"/>
      <c r="AE112" s="809"/>
      <c r="AF112" s="810" t="s">
        <v>252</v>
      </c>
      <c r="AG112" s="808"/>
      <c r="AH112" s="808"/>
      <c r="AI112" s="808"/>
      <c r="AJ112" s="809"/>
      <c r="AK112" s="810" t="s">
        <v>447</v>
      </c>
      <c r="AL112" s="808"/>
      <c r="AM112" s="808"/>
      <c r="AN112" s="808"/>
      <c r="AO112" s="809"/>
      <c r="AP112" s="852" t="s">
        <v>252</v>
      </c>
      <c r="AQ112" s="853"/>
      <c r="AR112" s="853"/>
      <c r="AS112" s="853"/>
      <c r="AT112" s="854"/>
      <c r="AU112" s="960"/>
      <c r="AV112" s="961"/>
      <c r="AW112" s="961"/>
      <c r="AX112" s="961"/>
      <c r="AY112" s="961"/>
      <c r="AZ112" s="843" t="s">
        <v>453</v>
      </c>
      <c r="BA112" s="780"/>
      <c r="BB112" s="780"/>
      <c r="BC112" s="780"/>
      <c r="BD112" s="780"/>
      <c r="BE112" s="780"/>
      <c r="BF112" s="780"/>
      <c r="BG112" s="780"/>
      <c r="BH112" s="780"/>
      <c r="BI112" s="780"/>
      <c r="BJ112" s="780"/>
      <c r="BK112" s="780"/>
      <c r="BL112" s="780"/>
      <c r="BM112" s="780"/>
      <c r="BN112" s="780"/>
      <c r="BO112" s="780"/>
      <c r="BP112" s="781"/>
      <c r="BQ112" s="844">
        <v>3625264</v>
      </c>
      <c r="BR112" s="845"/>
      <c r="BS112" s="845"/>
      <c r="BT112" s="845"/>
      <c r="BU112" s="845"/>
      <c r="BV112" s="845">
        <v>3537722</v>
      </c>
      <c r="BW112" s="845"/>
      <c r="BX112" s="845"/>
      <c r="BY112" s="845"/>
      <c r="BZ112" s="845"/>
      <c r="CA112" s="845">
        <v>3403603</v>
      </c>
      <c r="CB112" s="845"/>
      <c r="CC112" s="845"/>
      <c r="CD112" s="845"/>
      <c r="CE112" s="845"/>
      <c r="CF112" s="903">
        <v>77.599999999999994</v>
      </c>
      <c r="CG112" s="904"/>
      <c r="CH112" s="904"/>
      <c r="CI112" s="904"/>
      <c r="CJ112" s="904"/>
      <c r="CK112" s="955"/>
      <c r="CL112" s="849"/>
      <c r="CM112" s="843" t="s">
        <v>454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455</v>
      </c>
      <c r="DH112" s="845"/>
      <c r="DI112" s="845"/>
      <c r="DJ112" s="845"/>
      <c r="DK112" s="845"/>
      <c r="DL112" s="845" t="s">
        <v>252</v>
      </c>
      <c r="DM112" s="845"/>
      <c r="DN112" s="845"/>
      <c r="DO112" s="845"/>
      <c r="DP112" s="845"/>
      <c r="DQ112" s="845" t="s">
        <v>252</v>
      </c>
      <c r="DR112" s="845"/>
      <c r="DS112" s="845"/>
      <c r="DT112" s="845"/>
      <c r="DU112" s="845"/>
      <c r="DV112" s="822" t="s">
        <v>252</v>
      </c>
      <c r="DW112" s="822"/>
      <c r="DX112" s="822"/>
      <c r="DY112" s="822"/>
      <c r="DZ112" s="823"/>
    </row>
    <row r="113" spans="1:130" s="226" customFormat="1" ht="26.25" customHeight="1" x14ac:dyDescent="0.15">
      <c r="A113" s="942"/>
      <c r="B113" s="943"/>
      <c r="C113" s="780" t="s">
        <v>456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351719</v>
      </c>
      <c r="AB113" s="947"/>
      <c r="AC113" s="947"/>
      <c r="AD113" s="947"/>
      <c r="AE113" s="948"/>
      <c r="AF113" s="949">
        <v>356278</v>
      </c>
      <c r="AG113" s="947"/>
      <c r="AH113" s="947"/>
      <c r="AI113" s="947"/>
      <c r="AJ113" s="948"/>
      <c r="AK113" s="949">
        <v>322897</v>
      </c>
      <c r="AL113" s="947"/>
      <c r="AM113" s="947"/>
      <c r="AN113" s="947"/>
      <c r="AO113" s="948"/>
      <c r="AP113" s="950">
        <v>7.4</v>
      </c>
      <c r="AQ113" s="951"/>
      <c r="AR113" s="951"/>
      <c r="AS113" s="951"/>
      <c r="AT113" s="952"/>
      <c r="AU113" s="960"/>
      <c r="AV113" s="961"/>
      <c r="AW113" s="961"/>
      <c r="AX113" s="961"/>
      <c r="AY113" s="961"/>
      <c r="AZ113" s="843" t="s">
        <v>457</v>
      </c>
      <c r="BA113" s="780"/>
      <c r="BB113" s="780"/>
      <c r="BC113" s="780"/>
      <c r="BD113" s="780"/>
      <c r="BE113" s="780"/>
      <c r="BF113" s="780"/>
      <c r="BG113" s="780"/>
      <c r="BH113" s="780"/>
      <c r="BI113" s="780"/>
      <c r="BJ113" s="780"/>
      <c r="BK113" s="780"/>
      <c r="BL113" s="780"/>
      <c r="BM113" s="780"/>
      <c r="BN113" s="780"/>
      <c r="BO113" s="780"/>
      <c r="BP113" s="781"/>
      <c r="BQ113" s="844">
        <v>181785</v>
      </c>
      <c r="BR113" s="845"/>
      <c r="BS113" s="845"/>
      <c r="BT113" s="845"/>
      <c r="BU113" s="845"/>
      <c r="BV113" s="845">
        <v>197075</v>
      </c>
      <c r="BW113" s="845"/>
      <c r="BX113" s="845"/>
      <c r="BY113" s="845"/>
      <c r="BZ113" s="845"/>
      <c r="CA113" s="845">
        <v>211585</v>
      </c>
      <c r="CB113" s="845"/>
      <c r="CC113" s="845"/>
      <c r="CD113" s="845"/>
      <c r="CE113" s="845"/>
      <c r="CF113" s="903">
        <v>4.8</v>
      </c>
      <c r="CG113" s="904"/>
      <c r="CH113" s="904"/>
      <c r="CI113" s="904"/>
      <c r="CJ113" s="904"/>
      <c r="CK113" s="955"/>
      <c r="CL113" s="849"/>
      <c r="CM113" s="843" t="s">
        <v>458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252</v>
      </c>
      <c r="DH113" s="808"/>
      <c r="DI113" s="808"/>
      <c r="DJ113" s="808"/>
      <c r="DK113" s="809"/>
      <c r="DL113" s="810" t="s">
        <v>252</v>
      </c>
      <c r="DM113" s="808"/>
      <c r="DN113" s="808"/>
      <c r="DO113" s="808"/>
      <c r="DP113" s="809"/>
      <c r="DQ113" s="810" t="s">
        <v>252</v>
      </c>
      <c r="DR113" s="808"/>
      <c r="DS113" s="808"/>
      <c r="DT113" s="808"/>
      <c r="DU113" s="809"/>
      <c r="DV113" s="852" t="s">
        <v>447</v>
      </c>
      <c r="DW113" s="853"/>
      <c r="DX113" s="853"/>
      <c r="DY113" s="853"/>
      <c r="DZ113" s="854"/>
    </row>
    <row r="114" spans="1:130" s="226" customFormat="1" ht="26.25" customHeight="1" x14ac:dyDescent="0.15">
      <c r="A114" s="942"/>
      <c r="B114" s="943"/>
      <c r="C114" s="780" t="s">
        <v>459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39939</v>
      </c>
      <c r="AB114" s="808"/>
      <c r="AC114" s="808"/>
      <c r="AD114" s="808"/>
      <c r="AE114" s="809"/>
      <c r="AF114" s="810">
        <v>38994</v>
      </c>
      <c r="AG114" s="808"/>
      <c r="AH114" s="808"/>
      <c r="AI114" s="808"/>
      <c r="AJ114" s="809"/>
      <c r="AK114" s="810">
        <v>50523</v>
      </c>
      <c r="AL114" s="808"/>
      <c r="AM114" s="808"/>
      <c r="AN114" s="808"/>
      <c r="AO114" s="809"/>
      <c r="AP114" s="852">
        <v>1.2</v>
      </c>
      <c r="AQ114" s="853"/>
      <c r="AR114" s="853"/>
      <c r="AS114" s="853"/>
      <c r="AT114" s="854"/>
      <c r="AU114" s="960"/>
      <c r="AV114" s="961"/>
      <c r="AW114" s="961"/>
      <c r="AX114" s="961"/>
      <c r="AY114" s="961"/>
      <c r="AZ114" s="843" t="s">
        <v>460</v>
      </c>
      <c r="BA114" s="780"/>
      <c r="BB114" s="780"/>
      <c r="BC114" s="780"/>
      <c r="BD114" s="780"/>
      <c r="BE114" s="780"/>
      <c r="BF114" s="780"/>
      <c r="BG114" s="780"/>
      <c r="BH114" s="780"/>
      <c r="BI114" s="780"/>
      <c r="BJ114" s="780"/>
      <c r="BK114" s="780"/>
      <c r="BL114" s="780"/>
      <c r="BM114" s="780"/>
      <c r="BN114" s="780"/>
      <c r="BO114" s="780"/>
      <c r="BP114" s="781"/>
      <c r="BQ114" s="844">
        <v>1194741</v>
      </c>
      <c r="BR114" s="845"/>
      <c r="BS114" s="845"/>
      <c r="BT114" s="845"/>
      <c r="BU114" s="845"/>
      <c r="BV114" s="845">
        <v>1148156</v>
      </c>
      <c r="BW114" s="845"/>
      <c r="BX114" s="845"/>
      <c r="BY114" s="845"/>
      <c r="BZ114" s="845"/>
      <c r="CA114" s="845">
        <v>1116343</v>
      </c>
      <c r="CB114" s="845"/>
      <c r="CC114" s="845"/>
      <c r="CD114" s="845"/>
      <c r="CE114" s="845"/>
      <c r="CF114" s="903">
        <v>25.5</v>
      </c>
      <c r="CG114" s="904"/>
      <c r="CH114" s="904"/>
      <c r="CI114" s="904"/>
      <c r="CJ114" s="904"/>
      <c r="CK114" s="955"/>
      <c r="CL114" s="849"/>
      <c r="CM114" s="843" t="s">
        <v>461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252</v>
      </c>
      <c r="DH114" s="808"/>
      <c r="DI114" s="808"/>
      <c r="DJ114" s="808"/>
      <c r="DK114" s="809"/>
      <c r="DL114" s="810" t="s">
        <v>252</v>
      </c>
      <c r="DM114" s="808"/>
      <c r="DN114" s="808"/>
      <c r="DO114" s="808"/>
      <c r="DP114" s="809"/>
      <c r="DQ114" s="810" t="s">
        <v>462</v>
      </c>
      <c r="DR114" s="808"/>
      <c r="DS114" s="808"/>
      <c r="DT114" s="808"/>
      <c r="DU114" s="809"/>
      <c r="DV114" s="852" t="s">
        <v>252</v>
      </c>
      <c r="DW114" s="853"/>
      <c r="DX114" s="853"/>
      <c r="DY114" s="853"/>
      <c r="DZ114" s="854"/>
    </row>
    <row r="115" spans="1:130" s="226" customFormat="1" ht="26.25" customHeight="1" x14ac:dyDescent="0.15">
      <c r="A115" s="942"/>
      <c r="B115" s="943"/>
      <c r="C115" s="780" t="s">
        <v>463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27723</v>
      </c>
      <c r="AB115" s="947"/>
      <c r="AC115" s="947"/>
      <c r="AD115" s="947"/>
      <c r="AE115" s="948"/>
      <c r="AF115" s="949">
        <v>26945</v>
      </c>
      <c r="AG115" s="947"/>
      <c r="AH115" s="947"/>
      <c r="AI115" s="947"/>
      <c r="AJ115" s="948"/>
      <c r="AK115" s="949">
        <v>23081</v>
      </c>
      <c r="AL115" s="947"/>
      <c r="AM115" s="947"/>
      <c r="AN115" s="947"/>
      <c r="AO115" s="948"/>
      <c r="AP115" s="950">
        <v>0.5</v>
      </c>
      <c r="AQ115" s="951"/>
      <c r="AR115" s="951"/>
      <c r="AS115" s="951"/>
      <c r="AT115" s="952"/>
      <c r="AU115" s="960"/>
      <c r="AV115" s="961"/>
      <c r="AW115" s="961"/>
      <c r="AX115" s="961"/>
      <c r="AY115" s="961"/>
      <c r="AZ115" s="843" t="s">
        <v>464</v>
      </c>
      <c r="BA115" s="780"/>
      <c r="BB115" s="780"/>
      <c r="BC115" s="780"/>
      <c r="BD115" s="780"/>
      <c r="BE115" s="780"/>
      <c r="BF115" s="780"/>
      <c r="BG115" s="780"/>
      <c r="BH115" s="780"/>
      <c r="BI115" s="780"/>
      <c r="BJ115" s="780"/>
      <c r="BK115" s="780"/>
      <c r="BL115" s="780"/>
      <c r="BM115" s="780"/>
      <c r="BN115" s="780"/>
      <c r="BO115" s="780"/>
      <c r="BP115" s="781"/>
      <c r="BQ115" s="844">
        <v>141156</v>
      </c>
      <c r="BR115" s="845"/>
      <c r="BS115" s="845"/>
      <c r="BT115" s="845"/>
      <c r="BU115" s="845"/>
      <c r="BV115" s="845">
        <v>150365</v>
      </c>
      <c r="BW115" s="845"/>
      <c r="BX115" s="845"/>
      <c r="BY115" s="845"/>
      <c r="BZ115" s="845"/>
      <c r="CA115" s="845">
        <v>129502</v>
      </c>
      <c r="CB115" s="845"/>
      <c r="CC115" s="845"/>
      <c r="CD115" s="845"/>
      <c r="CE115" s="845"/>
      <c r="CF115" s="903">
        <v>3</v>
      </c>
      <c r="CG115" s="904"/>
      <c r="CH115" s="904"/>
      <c r="CI115" s="904"/>
      <c r="CJ115" s="904"/>
      <c r="CK115" s="955"/>
      <c r="CL115" s="849"/>
      <c r="CM115" s="843" t="s">
        <v>465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252</v>
      </c>
      <c r="DH115" s="808"/>
      <c r="DI115" s="808"/>
      <c r="DJ115" s="808"/>
      <c r="DK115" s="809"/>
      <c r="DL115" s="810" t="s">
        <v>252</v>
      </c>
      <c r="DM115" s="808"/>
      <c r="DN115" s="808"/>
      <c r="DO115" s="808"/>
      <c r="DP115" s="809"/>
      <c r="DQ115" s="810" t="s">
        <v>447</v>
      </c>
      <c r="DR115" s="808"/>
      <c r="DS115" s="808"/>
      <c r="DT115" s="808"/>
      <c r="DU115" s="809"/>
      <c r="DV115" s="852" t="s">
        <v>252</v>
      </c>
      <c r="DW115" s="853"/>
      <c r="DX115" s="853"/>
      <c r="DY115" s="853"/>
      <c r="DZ115" s="854"/>
    </row>
    <row r="116" spans="1:130" s="226" customFormat="1" ht="26.25" customHeight="1" x14ac:dyDescent="0.15">
      <c r="A116" s="944"/>
      <c r="B116" s="945"/>
      <c r="C116" s="867" t="s">
        <v>466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252</v>
      </c>
      <c r="AB116" s="808"/>
      <c r="AC116" s="808"/>
      <c r="AD116" s="808"/>
      <c r="AE116" s="809"/>
      <c r="AF116" s="810" t="s">
        <v>252</v>
      </c>
      <c r="AG116" s="808"/>
      <c r="AH116" s="808"/>
      <c r="AI116" s="808"/>
      <c r="AJ116" s="809"/>
      <c r="AK116" s="810" t="s">
        <v>252</v>
      </c>
      <c r="AL116" s="808"/>
      <c r="AM116" s="808"/>
      <c r="AN116" s="808"/>
      <c r="AO116" s="809"/>
      <c r="AP116" s="852" t="s">
        <v>252</v>
      </c>
      <c r="AQ116" s="853"/>
      <c r="AR116" s="853"/>
      <c r="AS116" s="853"/>
      <c r="AT116" s="854"/>
      <c r="AU116" s="960"/>
      <c r="AV116" s="961"/>
      <c r="AW116" s="961"/>
      <c r="AX116" s="961"/>
      <c r="AY116" s="961"/>
      <c r="AZ116" s="937" t="s">
        <v>467</v>
      </c>
      <c r="BA116" s="938"/>
      <c r="BB116" s="938"/>
      <c r="BC116" s="938"/>
      <c r="BD116" s="938"/>
      <c r="BE116" s="938"/>
      <c r="BF116" s="938"/>
      <c r="BG116" s="938"/>
      <c r="BH116" s="938"/>
      <c r="BI116" s="938"/>
      <c r="BJ116" s="938"/>
      <c r="BK116" s="938"/>
      <c r="BL116" s="938"/>
      <c r="BM116" s="938"/>
      <c r="BN116" s="938"/>
      <c r="BO116" s="938"/>
      <c r="BP116" s="939"/>
      <c r="BQ116" s="844" t="s">
        <v>252</v>
      </c>
      <c r="BR116" s="845"/>
      <c r="BS116" s="845"/>
      <c r="BT116" s="845"/>
      <c r="BU116" s="845"/>
      <c r="BV116" s="845" t="s">
        <v>462</v>
      </c>
      <c r="BW116" s="845"/>
      <c r="BX116" s="845"/>
      <c r="BY116" s="845"/>
      <c r="BZ116" s="845"/>
      <c r="CA116" s="845" t="s">
        <v>447</v>
      </c>
      <c r="CB116" s="845"/>
      <c r="CC116" s="845"/>
      <c r="CD116" s="845"/>
      <c r="CE116" s="845"/>
      <c r="CF116" s="903" t="s">
        <v>252</v>
      </c>
      <c r="CG116" s="904"/>
      <c r="CH116" s="904"/>
      <c r="CI116" s="904"/>
      <c r="CJ116" s="904"/>
      <c r="CK116" s="955"/>
      <c r="CL116" s="849"/>
      <c r="CM116" s="843" t="s">
        <v>468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205139</v>
      </c>
      <c r="DH116" s="808"/>
      <c r="DI116" s="808"/>
      <c r="DJ116" s="808"/>
      <c r="DK116" s="809"/>
      <c r="DL116" s="810">
        <v>178194</v>
      </c>
      <c r="DM116" s="808"/>
      <c r="DN116" s="808"/>
      <c r="DO116" s="808"/>
      <c r="DP116" s="809"/>
      <c r="DQ116" s="810">
        <v>155113</v>
      </c>
      <c r="DR116" s="808"/>
      <c r="DS116" s="808"/>
      <c r="DT116" s="808"/>
      <c r="DU116" s="809"/>
      <c r="DV116" s="852">
        <v>3.5</v>
      </c>
      <c r="DW116" s="853"/>
      <c r="DX116" s="853"/>
      <c r="DY116" s="853"/>
      <c r="DZ116" s="854"/>
    </row>
    <row r="117" spans="1:130" s="226" customFormat="1" ht="26.25" customHeight="1" x14ac:dyDescent="0.15">
      <c r="A117" s="923" t="s">
        <v>193</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469</v>
      </c>
      <c r="Z117" s="925"/>
      <c r="AA117" s="930">
        <v>1159239</v>
      </c>
      <c r="AB117" s="931"/>
      <c r="AC117" s="931"/>
      <c r="AD117" s="931"/>
      <c r="AE117" s="932"/>
      <c r="AF117" s="933">
        <v>1145379</v>
      </c>
      <c r="AG117" s="931"/>
      <c r="AH117" s="931"/>
      <c r="AI117" s="931"/>
      <c r="AJ117" s="932"/>
      <c r="AK117" s="933">
        <v>1118559</v>
      </c>
      <c r="AL117" s="931"/>
      <c r="AM117" s="931"/>
      <c r="AN117" s="931"/>
      <c r="AO117" s="932"/>
      <c r="AP117" s="934"/>
      <c r="AQ117" s="935"/>
      <c r="AR117" s="935"/>
      <c r="AS117" s="935"/>
      <c r="AT117" s="936"/>
      <c r="AU117" s="960"/>
      <c r="AV117" s="961"/>
      <c r="AW117" s="961"/>
      <c r="AX117" s="961"/>
      <c r="AY117" s="961"/>
      <c r="AZ117" s="891" t="s">
        <v>470</v>
      </c>
      <c r="BA117" s="892"/>
      <c r="BB117" s="892"/>
      <c r="BC117" s="892"/>
      <c r="BD117" s="892"/>
      <c r="BE117" s="892"/>
      <c r="BF117" s="892"/>
      <c r="BG117" s="892"/>
      <c r="BH117" s="892"/>
      <c r="BI117" s="892"/>
      <c r="BJ117" s="892"/>
      <c r="BK117" s="892"/>
      <c r="BL117" s="892"/>
      <c r="BM117" s="892"/>
      <c r="BN117" s="892"/>
      <c r="BO117" s="892"/>
      <c r="BP117" s="893"/>
      <c r="BQ117" s="844" t="s">
        <v>252</v>
      </c>
      <c r="BR117" s="845"/>
      <c r="BS117" s="845"/>
      <c r="BT117" s="845"/>
      <c r="BU117" s="845"/>
      <c r="BV117" s="845" t="s">
        <v>252</v>
      </c>
      <c r="BW117" s="845"/>
      <c r="BX117" s="845"/>
      <c r="BY117" s="845"/>
      <c r="BZ117" s="845"/>
      <c r="CA117" s="845" t="s">
        <v>252</v>
      </c>
      <c r="CB117" s="845"/>
      <c r="CC117" s="845"/>
      <c r="CD117" s="845"/>
      <c r="CE117" s="845"/>
      <c r="CF117" s="903" t="s">
        <v>252</v>
      </c>
      <c r="CG117" s="904"/>
      <c r="CH117" s="904"/>
      <c r="CI117" s="904"/>
      <c r="CJ117" s="904"/>
      <c r="CK117" s="955"/>
      <c r="CL117" s="849"/>
      <c r="CM117" s="843" t="s">
        <v>471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447</v>
      </c>
      <c r="DH117" s="808"/>
      <c r="DI117" s="808"/>
      <c r="DJ117" s="808"/>
      <c r="DK117" s="809"/>
      <c r="DL117" s="810" t="s">
        <v>252</v>
      </c>
      <c r="DM117" s="808"/>
      <c r="DN117" s="808"/>
      <c r="DO117" s="808"/>
      <c r="DP117" s="809"/>
      <c r="DQ117" s="810" t="s">
        <v>252</v>
      </c>
      <c r="DR117" s="808"/>
      <c r="DS117" s="808"/>
      <c r="DT117" s="808"/>
      <c r="DU117" s="809"/>
      <c r="DV117" s="852" t="s">
        <v>252</v>
      </c>
      <c r="DW117" s="853"/>
      <c r="DX117" s="853"/>
      <c r="DY117" s="853"/>
      <c r="DZ117" s="854"/>
    </row>
    <row r="118" spans="1:130" s="226" customFormat="1" ht="26.25" customHeight="1" x14ac:dyDescent="0.15">
      <c r="A118" s="923" t="s">
        <v>441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438</v>
      </c>
      <c r="AB118" s="924"/>
      <c r="AC118" s="924"/>
      <c r="AD118" s="924"/>
      <c r="AE118" s="925"/>
      <c r="AF118" s="926" t="s">
        <v>439</v>
      </c>
      <c r="AG118" s="924"/>
      <c r="AH118" s="924"/>
      <c r="AI118" s="924"/>
      <c r="AJ118" s="925"/>
      <c r="AK118" s="926" t="s">
        <v>314</v>
      </c>
      <c r="AL118" s="924"/>
      <c r="AM118" s="924"/>
      <c r="AN118" s="924"/>
      <c r="AO118" s="925"/>
      <c r="AP118" s="927" t="s">
        <v>440</v>
      </c>
      <c r="AQ118" s="928"/>
      <c r="AR118" s="928"/>
      <c r="AS118" s="928"/>
      <c r="AT118" s="929"/>
      <c r="AU118" s="960"/>
      <c r="AV118" s="961"/>
      <c r="AW118" s="961"/>
      <c r="AX118" s="961"/>
      <c r="AY118" s="961"/>
      <c r="AZ118" s="866" t="s">
        <v>472</v>
      </c>
      <c r="BA118" s="867"/>
      <c r="BB118" s="867"/>
      <c r="BC118" s="867"/>
      <c r="BD118" s="867"/>
      <c r="BE118" s="867"/>
      <c r="BF118" s="867"/>
      <c r="BG118" s="867"/>
      <c r="BH118" s="867"/>
      <c r="BI118" s="867"/>
      <c r="BJ118" s="867"/>
      <c r="BK118" s="867"/>
      <c r="BL118" s="867"/>
      <c r="BM118" s="867"/>
      <c r="BN118" s="867"/>
      <c r="BO118" s="867"/>
      <c r="BP118" s="868"/>
      <c r="BQ118" s="907" t="s">
        <v>447</v>
      </c>
      <c r="BR118" s="873"/>
      <c r="BS118" s="873"/>
      <c r="BT118" s="873"/>
      <c r="BU118" s="873"/>
      <c r="BV118" s="873" t="s">
        <v>252</v>
      </c>
      <c r="BW118" s="873"/>
      <c r="BX118" s="873"/>
      <c r="BY118" s="873"/>
      <c r="BZ118" s="873"/>
      <c r="CA118" s="873" t="s">
        <v>252</v>
      </c>
      <c r="CB118" s="873"/>
      <c r="CC118" s="873"/>
      <c r="CD118" s="873"/>
      <c r="CE118" s="873"/>
      <c r="CF118" s="903" t="s">
        <v>447</v>
      </c>
      <c r="CG118" s="904"/>
      <c r="CH118" s="904"/>
      <c r="CI118" s="904"/>
      <c r="CJ118" s="904"/>
      <c r="CK118" s="955"/>
      <c r="CL118" s="849"/>
      <c r="CM118" s="843" t="s">
        <v>473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447</v>
      </c>
      <c r="DH118" s="808"/>
      <c r="DI118" s="808"/>
      <c r="DJ118" s="808"/>
      <c r="DK118" s="809"/>
      <c r="DL118" s="810" t="s">
        <v>252</v>
      </c>
      <c r="DM118" s="808"/>
      <c r="DN118" s="808"/>
      <c r="DO118" s="808"/>
      <c r="DP118" s="809"/>
      <c r="DQ118" s="810" t="s">
        <v>252</v>
      </c>
      <c r="DR118" s="808"/>
      <c r="DS118" s="808"/>
      <c r="DT118" s="808"/>
      <c r="DU118" s="809"/>
      <c r="DV118" s="852" t="s">
        <v>252</v>
      </c>
      <c r="DW118" s="853"/>
      <c r="DX118" s="853"/>
      <c r="DY118" s="853"/>
      <c r="DZ118" s="854"/>
    </row>
    <row r="119" spans="1:130" s="226" customFormat="1" ht="26.25" customHeight="1" x14ac:dyDescent="0.15">
      <c r="A119" s="846" t="s">
        <v>444</v>
      </c>
      <c r="B119" s="847"/>
      <c r="C119" s="888" t="s">
        <v>445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252</v>
      </c>
      <c r="AB119" s="917"/>
      <c r="AC119" s="917"/>
      <c r="AD119" s="917"/>
      <c r="AE119" s="918"/>
      <c r="AF119" s="919" t="s">
        <v>252</v>
      </c>
      <c r="AG119" s="917"/>
      <c r="AH119" s="917"/>
      <c r="AI119" s="917"/>
      <c r="AJ119" s="918"/>
      <c r="AK119" s="919" t="s">
        <v>252</v>
      </c>
      <c r="AL119" s="917"/>
      <c r="AM119" s="917"/>
      <c r="AN119" s="917"/>
      <c r="AO119" s="918"/>
      <c r="AP119" s="920" t="s">
        <v>252</v>
      </c>
      <c r="AQ119" s="921"/>
      <c r="AR119" s="921"/>
      <c r="AS119" s="921"/>
      <c r="AT119" s="922"/>
      <c r="AU119" s="962"/>
      <c r="AV119" s="963"/>
      <c r="AW119" s="963"/>
      <c r="AX119" s="963"/>
      <c r="AY119" s="963"/>
      <c r="AZ119" s="247" t="s">
        <v>193</v>
      </c>
      <c r="BA119" s="247"/>
      <c r="BB119" s="247"/>
      <c r="BC119" s="247"/>
      <c r="BD119" s="247"/>
      <c r="BE119" s="247"/>
      <c r="BF119" s="247"/>
      <c r="BG119" s="247"/>
      <c r="BH119" s="247"/>
      <c r="BI119" s="247"/>
      <c r="BJ119" s="247"/>
      <c r="BK119" s="247"/>
      <c r="BL119" s="247"/>
      <c r="BM119" s="247"/>
      <c r="BN119" s="247"/>
      <c r="BO119" s="905" t="s">
        <v>474</v>
      </c>
      <c r="BP119" s="906"/>
      <c r="BQ119" s="907">
        <v>12068598</v>
      </c>
      <c r="BR119" s="873"/>
      <c r="BS119" s="873"/>
      <c r="BT119" s="873"/>
      <c r="BU119" s="873"/>
      <c r="BV119" s="873">
        <v>12360196</v>
      </c>
      <c r="BW119" s="873"/>
      <c r="BX119" s="873"/>
      <c r="BY119" s="873"/>
      <c r="BZ119" s="873"/>
      <c r="CA119" s="873">
        <v>13334658</v>
      </c>
      <c r="CB119" s="873"/>
      <c r="CC119" s="873"/>
      <c r="CD119" s="873"/>
      <c r="CE119" s="873"/>
      <c r="CF119" s="776"/>
      <c r="CG119" s="777"/>
      <c r="CH119" s="777"/>
      <c r="CI119" s="777"/>
      <c r="CJ119" s="862"/>
      <c r="CK119" s="956"/>
      <c r="CL119" s="851"/>
      <c r="CM119" s="866" t="s">
        <v>475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447</v>
      </c>
      <c r="DH119" s="792"/>
      <c r="DI119" s="792"/>
      <c r="DJ119" s="792"/>
      <c r="DK119" s="793"/>
      <c r="DL119" s="794" t="s">
        <v>447</v>
      </c>
      <c r="DM119" s="792"/>
      <c r="DN119" s="792"/>
      <c r="DO119" s="792"/>
      <c r="DP119" s="793"/>
      <c r="DQ119" s="794" t="s">
        <v>252</v>
      </c>
      <c r="DR119" s="792"/>
      <c r="DS119" s="792"/>
      <c r="DT119" s="792"/>
      <c r="DU119" s="793"/>
      <c r="DV119" s="876" t="s">
        <v>447</v>
      </c>
      <c r="DW119" s="877"/>
      <c r="DX119" s="877"/>
      <c r="DY119" s="877"/>
      <c r="DZ119" s="878"/>
    </row>
    <row r="120" spans="1:130" s="226" customFormat="1" ht="26.25" customHeight="1" x14ac:dyDescent="0.15">
      <c r="A120" s="848"/>
      <c r="B120" s="849"/>
      <c r="C120" s="843" t="s">
        <v>450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447</v>
      </c>
      <c r="AB120" s="808"/>
      <c r="AC120" s="808"/>
      <c r="AD120" s="808"/>
      <c r="AE120" s="809"/>
      <c r="AF120" s="810" t="s">
        <v>252</v>
      </c>
      <c r="AG120" s="808"/>
      <c r="AH120" s="808"/>
      <c r="AI120" s="808"/>
      <c r="AJ120" s="809"/>
      <c r="AK120" s="810" t="s">
        <v>252</v>
      </c>
      <c r="AL120" s="808"/>
      <c r="AM120" s="808"/>
      <c r="AN120" s="808"/>
      <c r="AO120" s="809"/>
      <c r="AP120" s="852" t="s">
        <v>252</v>
      </c>
      <c r="AQ120" s="853"/>
      <c r="AR120" s="853"/>
      <c r="AS120" s="853"/>
      <c r="AT120" s="854"/>
      <c r="AU120" s="908" t="s">
        <v>476</v>
      </c>
      <c r="AV120" s="909"/>
      <c r="AW120" s="909"/>
      <c r="AX120" s="909"/>
      <c r="AY120" s="910"/>
      <c r="AZ120" s="888" t="s">
        <v>477</v>
      </c>
      <c r="BA120" s="836"/>
      <c r="BB120" s="836"/>
      <c r="BC120" s="836"/>
      <c r="BD120" s="836"/>
      <c r="BE120" s="836"/>
      <c r="BF120" s="836"/>
      <c r="BG120" s="836"/>
      <c r="BH120" s="836"/>
      <c r="BI120" s="836"/>
      <c r="BJ120" s="836"/>
      <c r="BK120" s="836"/>
      <c r="BL120" s="836"/>
      <c r="BM120" s="836"/>
      <c r="BN120" s="836"/>
      <c r="BO120" s="836"/>
      <c r="BP120" s="837"/>
      <c r="BQ120" s="889">
        <v>3420401</v>
      </c>
      <c r="BR120" s="870"/>
      <c r="BS120" s="870"/>
      <c r="BT120" s="870"/>
      <c r="BU120" s="870"/>
      <c r="BV120" s="870">
        <v>3610558</v>
      </c>
      <c r="BW120" s="870"/>
      <c r="BX120" s="870"/>
      <c r="BY120" s="870"/>
      <c r="BZ120" s="870"/>
      <c r="CA120" s="870">
        <v>3789261</v>
      </c>
      <c r="CB120" s="870"/>
      <c r="CC120" s="870"/>
      <c r="CD120" s="870"/>
      <c r="CE120" s="870"/>
      <c r="CF120" s="894">
        <v>86.4</v>
      </c>
      <c r="CG120" s="895"/>
      <c r="CH120" s="895"/>
      <c r="CI120" s="895"/>
      <c r="CJ120" s="895"/>
      <c r="CK120" s="896" t="s">
        <v>478</v>
      </c>
      <c r="CL120" s="880"/>
      <c r="CM120" s="880"/>
      <c r="CN120" s="880"/>
      <c r="CO120" s="881"/>
      <c r="CP120" s="900" t="s">
        <v>479</v>
      </c>
      <c r="CQ120" s="901"/>
      <c r="CR120" s="901"/>
      <c r="CS120" s="901"/>
      <c r="CT120" s="901"/>
      <c r="CU120" s="901"/>
      <c r="CV120" s="901"/>
      <c r="CW120" s="901"/>
      <c r="CX120" s="901"/>
      <c r="CY120" s="901"/>
      <c r="CZ120" s="901"/>
      <c r="DA120" s="901"/>
      <c r="DB120" s="901"/>
      <c r="DC120" s="901"/>
      <c r="DD120" s="901"/>
      <c r="DE120" s="901"/>
      <c r="DF120" s="902"/>
      <c r="DG120" s="889">
        <v>3536561</v>
      </c>
      <c r="DH120" s="870"/>
      <c r="DI120" s="870"/>
      <c r="DJ120" s="870"/>
      <c r="DK120" s="870"/>
      <c r="DL120" s="870">
        <v>3461903</v>
      </c>
      <c r="DM120" s="870"/>
      <c r="DN120" s="870"/>
      <c r="DO120" s="870"/>
      <c r="DP120" s="870"/>
      <c r="DQ120" s="870">
        <v>3339049</v>
      </c>
      <c r="DR120" s="870"/>
      <c r="DS120" s="870"/>
      <c r="DT120" s="870"/>
      <c r="DU120" s="870"/>
      <c r="DV120" s="871">
        <v>76.2</v>
      </c>
      <c r="DW120" s="871"/>
      <c r="DX120" s="871"/>
      <c r="DY120" s="871"/>
      <c r="DZ120" s="872"/>
    </row>
    <row r="121" spans="1:130" s="226" customFormat="1" ht="26.25" customHeight="1" x14ac:dyDescent="0.15">
      <c r="A121" s="848"/>
      <c r="B121" s="849"/>
      <c r="C121" s="891" t="s">
        <v>480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252</v>
      </c>
      <c r="AB121" s="808"/>
      <c r="AC121" s="808"/>
      <c r="AD121" s="808"/>
      <c r="AE121" s="809"/>
      <c r="AF121" s="810" t="s">
        <v>447</v>
      </c>
      <c r="AG121" s="808"/>
      <c r="AH121" s="808"/>
      <c r="AI121" s="808"/>
      <c r="AJ121" s="809"/>
      <c r="AK121" s="810" t="s">
        <v>252</v>
      </c>
      <c r="AL121" s="808"/>
      <c r="AM121" s="808"/>
      <c r="AN121" s="808"/>
      <c r="AO121" s="809"/>
      <c r="AP121" s="852" t="s">
        <v>252</v>
      </c>
      <c r="AQ121" s="853"/>
      <c r="AR121" s="853"/>
      <c r="AS121" s="853"/>
      <c r="AT121" s="854"/>
      <c r="AU121" s="911"/>
      <c r="AV121" s="912"/>
      <c r="AW121" s="912"/>
      <c r="AX121" s="912"/>
      <c r="AY121" s="913"/>
      <c r="AZ121" s="843" t="s">
        <v>481</v>
      </c>
      <c r="BA121" s="780"/>
      <c r="BB121" s="780"/>
      <c r="BC121" s="780"/>
      <c r="BD121" s="780"/>
      <c r="BE121" s="780"/>
      <c r="BF121" s="780"/>
      <c r="BG121" s="780"/>
      <c r="BH121" s="780"/>
      <c r="BI121" s="780"/>
      <c r="BJ121" s="780"/>
      <c r="BK121" s="780"/>
      <c r="BL121" s="780"/>
      <c r="BM121" s="780"/>
      <c r="BN121" s="780"/>
      <c r="BO121" s="780"/>
      <c r="BP121" s="781"/>
      <c r="BQ121" s="844">
        <v>1309489</v>
      </c>
      <c r="BR121" s="845"/>
      <c r="BS121" s="845"/>
      <c r="BT121" s="845"/>
      <c r="BU121" s="845"/>
      <c r="BV121" s="845">
        <v>1344206</v>
      </c>
      <c r="BW121" s="845"/>
      <c r="BX121" s="845"/>
      <c r="BY121" s="845"/>
      <c r="BZ121" s="845"/>
      <c r="CA121" s="845">
        <v>1376743</v>
      </c>
      <c r="CB121" s="845"/>
      <c r="CC121" s="845"/>
      <c r="CD121" s="845"/>
      <c r="CE121" s="845"/>
      <c r="CF121" s="903">
        <v>31.4</v>
      </c>
      <c r="CG121" s="904"/>
      <c r="CH121" s="904"/>
      <c r="CI121" s="904"/>
      <c r="CJ121" s="904"/>
      <c r="CK121" s="897"/>
      <c r="CL121" s="883"/>
      <c r="CM121" s="883"/>
      <c r="CN121" s="883"/>
      <c r="CO121" s="884"/>
      <c r="CP121" s="863" t="s">
        <v>482</v>
      </c>
      <c r="CQ121" s="864"/>
      <c r="CR121" s="864"/>
      <c r="CS121" s="864"/>
      <c r="CT121" s="864"/>
      <c r="CU121" s="864"/>
      <c r="CV121" s="864"/>
      <c r="CW121" s="864"/>
      <c r="CX121" s="864"/>
      <c r="CY121" s="864"/>
      <c r="CZ121" s="864"/>
      <c r="DA121" s="864"/>
      <c r="DB121" s="864"/>
      <c r="DC121" s="864"/>
      <c r="DD121" s="864"/>
      <c r="DE121" s="864"/>
      <c r="DF121" s="865"/>
      <c r="DG121" s="844">
        <v>85426</v>
      </c>
      <c r="DH121" s="845"/>
      <c r="DI121" s="845"/>
      <c r="DJ121" s="845"/>
      <c r="DK121" s="845"/>
      <c r="DL121" s="845">
        <v>72813</v>
      </c>
      <c r="DM121" s="845"/>
      <c r="DN121" s="845"/>
      <c r="DO121" s="845"/>
      <c r="DP121" s="845"/>
      <c r="DQ121" s="845">
        <v>60187</v>
      </c>
      <c r="DR121" s="845"/>
      <c r="DS121" s="845"/>
      <c r="DT121" s="845"/>
      <c r="DU121" s="845"/>
      <c r="DV121" s="822">
        <v>1.4</v>
      </c>
      <c r="DW121" s="822"/>
      <c r="DX121" s="822"/>
      <c r="DY121" s="822"/>
      <c r="DZ121" s="823"/>
    </row>
    <row r="122" spans="1:130" s="226" customFormat="1" ht="26.25" customHeight="1" x14ac:dyDescent="0.15">
      <c r="A122" s="848"/>
      <c r="B122" s="849"/>
      <c r="C122" s="843" t="s">
        <v>461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447</v>
      </c>
      <c r="AB122" s="808"/>
      <c r="AC122" s="808"/>
      <c r="AD122" s="808"/>
      <c r="AE122" s="809"/>
      <c r="AF122" s="810" t="s">
        <v>447</v>
      </c>
      <c r="AG122" s="808"/>
      <c r="AH122" s="808"/>
      <c r="AI122" s="808"/>
      <c r="AJ122" s="809"/>
      <c r="AK122" s="810" t="s">
        <v>447</v>
      </c>
      <c r="AL122" s="808"/>
      <c r="AM122" s="808"/>
      <c r="AN122" s="808"/>
      <c r="AO122" s="809"/>
      <c r="AP122" s="852" t="s">
        <v>447</v>
      </c>
      <c r="AQ122" s="853"/>
      <c r="AR122" s="853"/>
      <c r="AS122" s="853"/>
      <c r="AT122" s="854"/>
      <c r="AU122" s="911"/>
      <c r="AV122" s="912"/>
      <c r="AW122" s="912"/>
      <c r="AX122" s="912"/>
      <c r="AY122" s="913"/>
      <c r="AZ122" s="866" t="s">
        <v>483</v>
      </c>
      <c r="BA122" s="867"/>
      <c r="BB122" s="867"/>
      <c r="BC122" s="867"/>
      <c r="BD122" s="867"/>
      <c r="BE122" s="867"/>
      <c r="BF122" s="867"/>
      <c r="BG122" s="867"/>
      <c r="BH122" s="867"/>
      <c r="BI122" s="867"/>
      <c r="BJ122" s="867"/>
      <c r="BK122" s="867"/>
      <c r="BL122" s="867"/>
      <c r="BM122" s="867"/>
      <c r="BN122" s="867"/>
      <c r="BO122" s="867"/>
      <c r="BP122" s="868"/>
      <c r="BQ122" s="907">
        <v>6597657</v>
      </c>
      <c r="BR122" s="873"/>
      <c r="BS122" s="873"/>
      <c r="BT122" s="873"/>
      <c r="BU122" s="873"/>
      <c r="BV122" s="873">
        <v>6281822</v>
      </c>
      <c r="BW122" s="873"/>
      <c r="BX122" s="873"/>
      <c r="BY122" s="873"/>
      <c r="BZ122" s="873"/>
      <c r="CA122" s="873">
        <v>6160988</v>
      </c>
      <c r="CB122" s="873"/>
      <c r="CC122" s="873"/>
      <c r="CD122" s="873"/>
      <c r="CE122" s="873"/>
      <c r="CF122" s="874">
        <v>140.6</v>
      </c>
      <c r="CG122" s="875"/>
      <c r="CH122" s="875"/>
      <c r="CI122" s="875"/>
      <c r="CJ122" s="875"/>
      <c r="CK122" s="897"/>
      <c r="CL122" s="883"/>
      <c r="CM122" s="883"/>
      <c r="CN122" s="883"/>
      <c r="CO122" s="884"/>
      <c r="CP122" s="863" t="s">
        <v>484</v>
      </c>
      <c r="CQ122" s="864"/>
      <c r="CR122" s="864"/>
      <c r="CS122" s="864"/>
      <c r="CT122" s="864"/>
      <c r="CU122" s="864"/>
      <c r="CV122" s="864"/>
      <c r="CW122" s="864"/>
      <c r="CX122" s="864"/>
      <c r="CY122" s="864"/>
      <c r="CZ122" s="864"/>
      <c r="DA122" s="864"/>
      <c r="DB122" s="864"/>
      <c r="DC122" s="864"/>
      <c r="DD122" s="864"/>
      <c r="DE122" s="864"/>
      <c r="DF122" s="865"/>
      <c r="DG122" s="844">
        <v>3277</v>
      </c>
      <c r="DH122" s="845"/>
      <c r="DI122" s="845"/>
      <c r="DJ122" s="845"/>
      <c r="DK122" s="845"/>
      <c r="DL122" s="845">
        <v>3006</v>
      </c>
      <c r="DM122" s="845"/>
      <c r="DN122" s="845"/>
      <c r="DO122" s="845"/>
      <c r="DP122" s="845"/>
      <c r="DQ122" s="845">
        <v>4367</v>
      </c>
      <c r="DR122" s="845"/>
      <c r="DS122" s="845"/>
      <c r="DT122" s="845"/>
      <c r="DU122" s="845"/>
      <c r="DV122" s="822">
        <v>0.1</v>
      </c>
      <c r="DW122" s="822"/>
      <c r="DX122" s="822"/>
      <c r="DY122" s="822"/>
      <c r="DZ122" s="823"/>
    </row>
    <row r="123" spans="1:130" s="226" customFormat="1" ht="26.25" customHeight="1" x14ac:dyDescent="0.15">
      <c r="A123" s="848"/>
      <c r="B123" s="849"/>
      <c r="C123" s="843" t="s">
        <v>468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27723</v>
      </c>
      <c r="AB123" s="808"/>
      <c r="AC123" s="808"/>
      <c r="AD123" s="808"/>
      <c r="AE123" s="809"/>
      <c r="AF123" s="810">
        <v>26945</v>
      </c>
      <c r="AG123" s="808"/>
      <c r="AH123" s="808"/>
      <c r="AI123" s="808"/>
      <c r="AJ123" s="809"/>
      <c r="AK123" s="810">
        <v>23081</v>
      </c>
      <c r="AL123" s="808"/>
      <c r="AM123" s="808"/>
      <c r="AN123" s="808"/>
      <c r="AO123" s="809"/>
      <c r="AP123" s="852">
        <v>0.5</v>
      </c>
      <c r="AQ123" s="853"/>
      <c r="AR123" s="853"/>
      <c r="AS123" s="853"/>
      <c r="AT123" s="854"/>
      <c r="AU123" s="914"/>
      <c r="AV123" s="915"/>
      <c r="AW123" s="915"/>
      <c r="AX123" s="915"/>
      <c r="AY123" s="915"/>
      <c r="AZ123" s="247" t="s">
        <v>193</v>
      </c>
      <c r="BA123" s="247"/>
      <c r="BB123" s="247"/>
      <c r="BC123" s="247"/>
      <c r="BD123" s="247"/>
      <c r="BE123" s="247"/>
      <c r="BF123" s="247"/>
      <c r="BG123" s="247"/>
      <c r="BH123" s="247"/>
      <c r="BI123" s="247"/>
      <c r="BJ123" s="247"/>
      <c r="BK123" s="247"/>
      <c r="BL123" s="247"/>
      <c r="BM123" s="247"/>
      <c r="BN123" s="247"/>
      <c r="BO123" s="905" t="s">
        <v>485</v>
      </c>
      <c r="BP123" s="906"/>
      <c r="BQ123" s="860">
        <v>11327547</v>
      </c>
      <c r="BR123" s="861"/>
      <c r="BS123" s="861"/>
      <c r="BT123" s="861"/>
      <c r="BU123" s="861"/>
      <c r="BV123" s="861">
        <v>11236586</v>
      </c>
      <c r="BW123" s="861"/>
      <c r="BX123" s="861"/>
      <c r="BY123" s="861"/>
      <c r="BZ123" s="861"/>
      <c r="CA123" s="861">
        <v>11326992</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
      <c r="A124" s="848"/>
      <c r="B124" s="849"/>
      <c r="C124" s="843" t="s">
        <v>471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447</v>
      </c>
      <c r="AB124" s="808"/>
      <c r="AC124" s="808"/>
      <c r="AD124" s="808"/>
      <c r="AE124" s="809"/>
      <c r="AF124" s="810" t="s">
        <v>252</v>
      </c>
      <c r="AG124" s="808"/>
      <c r="AH124" s="808"/>
      <c r="AI124" s="808"/>
      <c r="AJ124" s="809"/>
      <c r="AK124" s="810" t="s">
        <v>447</v>
      </c>
      <c r="AL124" s="808"/>
      <c r="AM124" s="808"/>
      <c r="AN124" s="808"/>
      <c r="AO124" s="809"/>
      <c r="AP124" s="852" t="s">
        <v>252</v>
      </c>
      <c r="AQ124" s="853"/>
      <c r="AR124" s="853"/>
      <c r="AS124" s="853"/>
      <c r="AT124" s="854"/>
      <c r="AU124" s="855" t="s">
        <v>486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18.600000000000001</v>
      </c>
      <c r="BR124" s="859"/>
      <c r="BS124" s="859"/>
      <c r="BT124" s="859"/>
      <c r="BU124" s="859"/>
      <c r="BV124" s="859">
        <v>27.4</v>
      </c>
      <c r="BW124" s="859"/>
      <c r="BX124" s="859"/>
      <c r="BY124" s="859"/>
      <c r="BZ124" s="859"/>
      <c r="CA124" s="859">
        <v>45.8</v>
      </c>
      <c r="CB124" s="859"/>
      <c r="CC124" s="859"/>
      <c r="CD124" s="859"/>
      <c r="CE124" s="859"/>
      <c r="CF124" s="754"/>
      <c r="CG124" s="755"/>
      <c r="CH124" s="755"/>
      <c r="CI124" s="755"/>
      <c r="CJ124" s="890"/>
      <c r="CK124" s="898"/>
      <c r="CL124" s="898"/>
      <c r="CM124" s="898"/>
      <c r="CN124" s="898"/>
      <c r="CO124" s="899"/>
      <c r="CP124" s="863" t="s">
        <v>487</v>
      </c>
      <c r="CQ124" s="864"/>
      <c r="CR124" s="864"/>
      <c r="CS124" s="864"/>
      <c r="CT124" s="864"/>
      <c r="CU124" s="864"/>
      <c r="CV124" s="864"/>
      <c r="CW124" s="864"/>
      <c r="CX124" s="864"/>
      <c r="CY124" s="864"/>
      <c r="CZ124" s="864"/>
      <c r="DA124" s="864"/>
      <c r="DB124" s="864"/>
      <c r="DC124" s="864"/>
      <c r="DD124" s="864"/>
      <c r="DE124" s="864"/>
      <c r="DF124" s="865"/>
      <c r="DG124" s="791" t="s">
        <v>252</v>
      </c>
      <c r="DH124" s="792"/>
      <c r="DI124" s="792"/>
      <c r="DJ124" s="792"/>
      <c r="DK124" s="793"/>
      <c r="DL124" s="794" t="s">
        <v>252</v>
      </c>
      <c r="DM124" s="792"/>
      <c r="DN124" s="792"/>
      <c r="DO124" s="792"/>
      <c r="DP124" s="793"/>
      <c r="DQ124" s="794" t="s">
        <v>447</v>
      </c>
      <c r="DR124" s="792"/>
      <c r="DS124" s="792"/>
      <c r="DT124" s="792"/>
      <c r="DU124" s="793"/>
      <c r="DV124" s="876" t="s">
        <v>447</v>
      </c>
      <c r="DW124" s="877"/>
      <c r="DX124" s="877"/>
      <c r="DY124" s="877"/>
      <c r="DZ124" s="878"/>
    </row>
    <row r="125" spans="1:130" s="226" customFormat="1" ht="26.25" customHeight="1" x14ac:dyDescent="0.15">
      <c r="A125" s="848"/>
      <c r="B125" s="849"/>
      <c r="C125" s="843" t="s">
        <v>473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447</v>
      </c>
      <c r="AB125" s="808"/>
      <c r="AC125" s="808"/>
      <c r="AD125" s="808"/>
      <c r="AE125" s="809"/>
      <c r="AF125" s="810" t="s">
        <v>447</v>
      </c>
      <c r="AG125" s="808"/>
      <c r="AH125" s="808"/>
      <c r="AI125" s="808"/>
      <c r="AJ125" s="809"/>
      <c r="AK125" s="810" t="s">
        <v>447</v>
      </c>
      <c r="AL125" s="808"/>
      <c r="AM125" s="808"/>
      <c r="AN125" s="808"/>
      <c r="AO125" s="809"/>
      <c r="AP125" s="852" t="s">
        <v>252</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488</v>
      </c>
      <c r="CL125" s="880"/>
      <c r="CM125" s="880"/>
      <c r="CN125" s="880"/>
      <c r="CO125" s="881"/>
      <c r="CP125" s="888" t="s">
        <v>489</v>
      </c>
      <c r="CQ125" s="836"/>
      <c r="CR125" s="836"/>
      <c r="CS125" s="836"/>
      <c r="CT125" s="836"/>
      <c r="CU125" s="836"/>
      <c r="CV125" s="836"/>
      <c r="CW125" s="836"/>
      <c r="CX125" s="836"/>
      <c r="CY125" s="836"/>
      <c r="CZ125" s="836"/>
      <c r="DA125" s="836"/>
      <c r="DB125" s="836"/>
      <c r="DC125" s="836"/>
      <c r="DD125" s="836"/>
      <c r="DE125" s="836"/>
      <c r="DF125" s="837"/>
      <c r="DG125" s="889" t="s">
        <v>447</v>
      </c>
      <c r="DH125" s="870"/>
      <c r="DI125" s="870"/>
      <c r="DJ125" s="870"/>
      <c r="DK125" s="870"/>
      <c r="DL125" s="870" t="s">
        <v>447</v>
      </c>
      <c r="DM125" s="870"/>
      <c r="DN125" s="870"/>
      <c r="DO125" s="870"/>
      <c r="DP125" s="870"/>
      <c r="DQ125" s="870" t="s">
        <v>447</v>
      </c>
      <c r="DR125" s="870"/>
      <c r="DS125" s="870"/>
      <c r="DT125" s="870"/>
      <c r="DU125" s="870"/>
      <c r="DV125" s="871" t="s">
        <v>447</v>
      </c>
      <c r="DW125" s="871"/>
      <c r="DX125" s="871"/>
      <c r="DY125" s="871"/>
      <c r="DZ125" s="872"/>
    </row>
    <row r="126" spans="1:130" s="226" customFormat="1" ht="26.25" customHeight="1" thickBot="1" x14ac:dyDescent="0.2">
      <c r="A126" s="848"/>
      <c r="B126" s="849"/>
      <c r="C126" s="843" t="s">
        <v>475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447</v>
      </c>
      <c r="AB126" s="808"/>
      <c r="AC126" s="808"/>
      <c r="AD126" s="808"/>
      <c r="AE126" s="809"/>
      <c r="AF126" s="810" t="s">
        <v>252</v>
      </c>
      <c r="AG126" s="808"/>
      <c r="AH126" s="808"/>
      <c r="AI126" s="808"/>
      <c r="AJ126" s="809"/>
      <c r="AK126" s="810" t="s">
        <v>252</v>
      </c>
      <c r="AL126" s="808"/>
      <c r="AM126" s="808"/>
      <c r="AN126" s="808"/>
      <c r="AO126" s="809"/>
      <c r="AP126" s="852" t="s">
        <v>447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490</v>
      </c>
      <c r="CQ126" s="780"/>
      <c r="CR126" s="780"/>
      <c r="CS126" s="780"/>
      <c r="CT126" s="780"/>
      <c r="CU126" s="780"/>
      <c r="CV126" s="780"/>
      <c r="CW126" s="780"/>
      <c r="CX126" s="780"/>
      <c r="CY126" s="780"/>
      <c r="CZ126" s="780"/>
      <c r="DA126" s="780"/>
      <c r="DB126" s="780"/>
      <c r="DC126" s="780"/>
      <c r="DD126" s="780"/>
      <c r="DE126" s="780"/>
      <c r="DF126" s="781"/>
      <c r="DG126" s="844">
        <v>137078</v>
      </c>
      <c r="DH126" s="845"/>
      <c r="DI126" s="845"/>
      <c r="DJ126" s="845"/>
      <c r="DK126" s="845"/>
      <c r="DL126" s="845">
        <v>146458</v>
      </c>
      <c r="DM126" s="845"/>
      <c r="DN126" s="845"/>
      <c r="DO126" s="845"/>
      <c r="DP126" s="845"/>
      <c r="DQ126" s="845">
        <v>125833</v>
      </c>
      <c r="DR126" s="845"/>
      <c r="DS126" s="845"/>
      <c r="DT126" s="845"/>
      <c r="DU126" s="845"/>
      <c r="DV126" s="822">
        <v>2.9</v>
      </c>
      <c r="DW126" s="822"/>
      <c r="DX126" s="822"/>
      <c r="DY126" s="822"/>
      <c r="DZ126" s="823"/>
    </row>
    <row r="127" spans="1:130" s="226" customFormat="1" ht="26.25" customHeight="1" x14ac:dyDescent="0.15">
      <c r="A127" s="850"/>
      <c r="B127" s="851"/>
      <c r="C127" s="866" t="s">
        <v>491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447</v>
      </c>
      <c r="AB127" s="808"/>
      <c r="AC127" s="808"/>
      <c r="AD127" s="808"/>
      <c r="AE127" s="809"/>
      <c r="AF127" s="810" t="s">
        <v>252</v>
      </c>
      <c r="AG127" s="808"/>
      <c r="AH127" s="808"/>
      <c r="AI127" s="808"/>
      <c r="AJ127" s="809"/>
      <c r="AK127" s="810" t="s">
        <v>447</v>
      </c>
      <c r="AL127" s="808"/>
      <c r="AM127" s="808"/>
      <c r="AN127" s="808"/>
      <c r="AO127" s="809"/>
      <c r="AP127" s="852" t="s">
        <v>252</v>
      </c>
      <c r="AQ127" s="853"/>
      <c r="AR127" s="853"/>
      <c r="AS127" s="853"/>
      <c r="AT127" s="854"/>
      <c r="AU127" s="228"/>
      <c r="AV127" s="228"/>
      <c r="AW127" s="228"/>
      <c r="AX127" s="869" t="s">
        <v>492</v>
      </c>
      <c r="AY127" s="840"/>
      <c r="AZ127" s="840"/>
      <c r="BA127" s="840"/>
      <c r="BB127" s="840"/>
      <c r="BC127" s="840"/>
      <c r="BD127" s="840"/>
      <c r="BE127" s="841"/>
      <c r="BF127" s="839" t="s">
        <v>493</v>
      </c>
      <c r="BG127" s="840"/>
      <c r="BH127" s="840"/>
      <c r="BI127" s="840"/>
      <c r="BJ127" s="840"/>
      <c r="BK127" s="840"/>
      <c r="BL127" s="841"/>
      <c r="BM127" s="839" t="s">
        <v>494</v>
      </c>
      <c r="BN127" s="840"/>
      <c r="BO127" s="840"/>
      <c r="BP127" s="840"/>
      <c r="BQ127" s="840"/>
      <c r="BR127" s="840"/>
      <c r="BS127" s="841"/>
      <c r="BT127" s="839" t="s">
        <v>495</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496</v>
      </c>
      <c r="CQ127" s="780"/>
      <c r="CR127" s="780"/>
      <c r="CS127" s="780"/>
      <c r="CT127" s="780"/>
      <c r="CU127" s="780"/>
      <c r="CV127" s="780"/>
      <c r="CW127" s="780"/>
      <c r="CX127" s="780"/>
      <c r="CY127" s="780"/>
      <c r="CZ127" s="780"/>
      <c r="DA127" s="780"/>
      <c r="DB127" s="780"/>
      <c r="DC127" s="780"/>
      <c r="DD127" s="780"/>
      <c r="DE127" s="780"/>
      <c r="DF127" s="781"/>
      <c r="DG127" s="844" t="s">
        <v>447</v>
      </c>
      <c r="DH127" s="845"/>
      <c r="DI127" s="845"/>
      <c r="DJ127" s="845"/>
      <c r="DK127" s="845"/>
      <c r="DL127" s="845" t="s">
        <v>447</v>
      </c>
      <c r="DM127" s="845"/>
      <c r="DN127" s="845"/>
      <c r="DO127" s="845"/>
      <c r="DP127" s="845"/>
      <c r="DQ127" s="845" t="s">
        <v>252</v>
      </c>
      <c r="DR127" s="845"/>
      <c r="DS127" s="845"/>
      <c r="DT127" s="845"/>
      <c r="DU127" s="845"/>
      <c r="DV127" s="822" t="s">
        <v>447</v>
      </c>
      <c r="DW127" s="822"/>
      <c r="DX127" s="822"/>
      <c r="DY127" s="822"/>
      <c r="DZ127" s="823"/>
    </row>
    <row r="128" spans="1:130" s="226" customFormat="1" ht="26.25" customHeight="1" thickBot="1" x14ac:dyDescent="0.2">
      <c r="A128" s="824" t="s">
        <v>497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498</v>
      </c>
      <c r="X128" s="826"/>
      <c r="Y128" s="826"/>
      <c r="Z128" s="827"/>
      <c r="AA128" s="828">
        <v>144050</v>
      </c>
      <c r="AB128" s="829"/>
      <c r="AC128" s="829"/>
      <c r="AD128" s="829"/>
      <c r="AE128" s="830"/>
      <c r="AF128" s="831">
        <v>148507</v>
      </c>
      <c r="AG128" s="829"/>
      <c r="AH128" s="829"/>
      <c r="AI128" s="829"/>
      <c r="AJ128" s="830"/>
      <c r="AK128" s="831">
        <v>142922</v>
      </c>
      <c r="AL128" s="829"/>
      <c r="AM128" s="829"/>
      <c r="AN128" s="829"/>
      <c r="AO128" s="830"/>
      <c r="AP128" s="832"/>
      <c r="AQ128" s="833"/>
      <c r="AR128" s="833"/>
      <c r="AS128" s="833"/>
      <c r="AT128" s="834"/>
      <c r="AU128" s="228"/>
      <c r="AV128" s="228"/>
      <c r="AW128" s="228"/>
      <c r="AX128" s="835" t="s">
        <v>499</v>
      </c>
      <c r="AY128" s="836"/>
      <c r="AZ128" s="836"/>
      <c r="BA128" s="836"/>
      <c r="BB128" s="836"/>
      <c r="BC128" s="836"/>
      <c r="BD128" s="836"/>
      <c r="BE128" s="837"/>
      <c r="BF128" s="814" t="s">
        <v>252</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500</v>
      </c>
      <c r="CQ128" s="758"/>
      <c r="CR128" s="758"/>
      <c r="CS128" s="758"/>
      <c r="CT128" s="758"/>
      <c r="CU128" s="758"/>
      <c r="CV128" s="758"/>
      <c r="CW128" s="758"/>
      <c r="CX128" s="758"/>
      <c r="CY128" s="758"/>
      <c r="CZ128" s="758"/>
      <c r="DA128" s="758"/>
      <c r="DB128" s="758"/>
      <c r="DC128" s="758"/>
      <c r="DD128" s="758"/>
      <c r="DE128" s="758"/>
      <c r="DF128" s="759"/>
      <c r="DG128" s="818">
        <v>4078</v>
      </c>
      <c r="DH128" s="819"/>
      <c r="DI128" s="819"/>
      <c r="DJ128" s="819"/>
      <c r="DK128" s="819"/>
      <c r="DL128" s="819">
        <v>3907</v>
      </c>
      <c r="DM128" s="819"/>
      <c r="DN128" s="819"/>
      <c r="DO128" s="819"/>
      <c r="DP128" s="819"/>
      <c r="DQ128" s="819">
        <v>3669</v>
      </c>
      <c r="DR128" s="819"/>
      <c r="DS128" s="819"/>
      <c r="DT128" s="819"/>
      <c r="DU128" s="819"/>
      <c r="DV128" s="820">
        <v>0.1</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501</v>
      </c>
      <c r="X129" s="805"/>
      <c r="Y129" s="805"/>
      <c r="Z129" s="806"/>
      <c r="AA129" s="807">
        <v>4635191</v>
      </c>
      <c r="AB129" s="808"/>
      <c r="AC129" s="808"/>
      <c r="AD129" s="808"/>
      <c r="AE129" s="809"/>
      <c r="AF129" s="810">
        <v>4721937</v>
      </c>
      <c r="AG129" s="808"/>
      <c r="AH129" s="808"/>
      <c r="AI129" s="808"/>
      <c r="AJ129" s="809"/>
      <c r="AK129" s="810">
        <v>4996029</v>
      </c>
      <c r="AL129" s="808"/>
      <c r="AM129" s="808"/>
      <c r="AN129" s="808"/>
      <c r="AO129" s="809"/>
      <c r="AP129" s="811"/>
      <c r="AQ129" s="812"/>
      <c r="AR129" s="812"/>
      <c r="AS129" s="812"/>
      <c r="AT129" s="813"/>
      <c r="AU129" s="229"/>
      <c r="AV129" s="229"/>
      <c r="AW129" s="229"/>
      <c r="AX129" s="779" t="s">
        <v>502</v>
      </c>
      <c r="AY129" s="780"/>
      <c r="AZ129" s="780"/>
      <c r="BA129" s="780"/>
      <c r="BB129" s="780"/>
      <c r="BC129" s="780"/>
      <c r="BD129" s="780"/>
      <c r="BE129" s="781"/>
      <c r="BF129" s="798" t="s">
        <v>447</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504</v>
      </c>
      <c r="X130" s="805"/>
      <c r="Y130" s="805"/>
      <c r="Z130" s="806"/>
      <c r="AA130" s="807">
        <v>652819</v>
      </c>
      <c r="AB130" s="808"/>
      <c r="AC130" s="808"/>
      <c r="AD130" s="808"/>
      <c r="AE130" s="809"/>
      <c r="AF130" s="810">
        <v>624131</v>
      </c>
      <c r="AG130" s="808"/>
      <c r="AH130" s="808"/>
      <c r="AI130" s="808"/>
      <c r="AJ130" s="809"/>
      <c r="AK130" s="810">
        <v>612719</v>
      </c>
      <c r="AL130" s="808"/>
      <c r="AM130" s="808"/>
      <c r="AN130" s="808"/>
      <c r="AO130" s="809"/>
      <c r="AP130" s="811"/>
      <c r="AQ130" s="812"/>
      <c r="AR130" s="812"/>
      <c r="AS130" s="812"/>
      <c r="AT130" s="813"/>
      <c r="AU130" s="229"/>
      <c r="AV130" s="229"/>
      <c r="AW130" s="229"/>
      <c r="AX130" s="779" t="s">
        <v>505</v>
      </c>
      <c r="AY130" s="780"/>
      <c r="AZ130" s="780"/>
      <c r="BA130" s="780"/>
      <c r="BB130" s="780"/>
      <c r="BC130" s="780"/>
      <c r="BD130" s="780"/>
      <c r="BE130" s="781"/>
      <c r="BF130" s="782">
        <v>8.8000000000000007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506</v>
      </c>
      <c r="X131" s="789"/>
      <c r="Y131" s="789"/>
      <c r="Z131" s="790"/>
      <c r="AA131" s="791">
        <v>3982372</v>
      </c>
      <c r="AB131" s="792"/>
      <c r="AC131" s="792"/>
      <c r="AD131" s="792"/>
      <c r="AE131" s="793"/>
      <c r="AF131" s="794">
        <v>4097806</v>
      </c>
      <c r="AG131" s="792"/>
      <c r="AH131" s="792"/>
      <c r="AI131" s="792"/>
      <c r="AJ131" s="793"/>
      <c r="AK131" s="794">
        <v>4383310</v>
      </c>
      <c r="AL131" s="792"/>
      <c r="AM131" s="792"/>
      <c r="AN131" s="792"/>
      <c r="AO131" s="793"/>
      <c r="AP131" s="795"/>
      <c r="AQ131" s="796"/>
      <c r="AR131" s="796"/>
      <c r="AS131" s="796"/>
      <c r="AT131" s="797"/>
      <c r="AU131" s="229"/>
      <c r="AV131" s="229"/>
      <c r="AW131" s="229"/>
      <c r="AX131" s="757" t="s">
        <v>507</v>
      </c>
      <c r="AY131" s="758"/>
      <c r="AZ131" s="758"/>
      <c r="BA131" s="758"/>
      <c r="BB131" s="758"/>
      <c r="BC131" s="758"/>
      <c r="BD131" s="758"/>
      <c r="BE131" s="759"/>
      <c r="BF131" s="760">
        <v>45.8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509</v>
      </c>
      <c r="W132" s="770"/>
      <c r="X132" s="770"/>
      <c r="Y132" s="770"/>
      <c r="Z132" s="771"/>
      <c r="AA132" s="772">
        <v>9.0993508389999995</v>
      </c>
      <c r="AB132" s="773"/>
      <c r="AC132" s="773"/>
      <c r="AD132" s="773"/>
      <c r="AE132" s="774"/>
      <c r="AF132" s="775">
        <v>9.0961114310000006</v>
      </c>
      <c r="AG132" s="773"/>
      <c r="AH132" s="773"/>
      <c r="AI132" s="773"/>
      <c r="AJ132" s="774"/>
      <c r="AK132" s="775">
        <v>8.2795421719999993</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510</v>
      </c>
      <c r="W133" s="749"/>
      <c r="X133" s="749"/>
      <c r="Y133" s="749"/>
      <c r="Z133" s="750"/>
      <c r="AA133" s="751">
        <v>9.8000000000000007</v>
      </c>
      <c r="AB133" s="752"/>
      <c r="AC133" s="752"/>
      <c r="AD133" s="752"/>
      <c r="AE133" s="753"/>
      <c r="AF133" s="751">
        <v>9.3000000000000007</v>
      </c>
      <c r="AG133" s="752"/>
      <c r="AH133" s="752"/>
      <c r="AI133" s="752"/>
      <c r="AJ133" s="753"/>
      <c r="AK133" s="751">
        <v>8.8000000000000007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kIySg8CPY1bTiFKZZ8rp7zg8sik5P3S7TQ+teb+aPyRVo9y7WGQ3QAd3E/tEtIhNU4uHEQsTG2mhwhl+GCyKA==" saltValue="oNYyErAqg6O3mzcwTvPh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Hw68kmgdAkyVyYAcBHtjhREON6WG7l+V3TDJES28tnI7M4qIrHA7wSxwrdJSmcwWZybmdlBFMeiQaEX6ACZJZg==" saltValue="zPM2hKFkQMqW9M97yTAi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XFD1"/>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RwiGZoOHIKc+PGCco8ZlLerpPxexa5Kv6zEIZPOj0nY7nX25Eg/ILnzAfmul3d15T5Py9K3zPfVAtmZ4kNcg==" saltValue="YNKxm8dp6zf/mPfXDVgq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9"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0"/>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1" t="s">
        <v>519</v>
      </c>
      <c r="AL9" s="1162"/>
      <c r="AM9" s="1162"/>
      <c r="AN9" s="1163"/>
      <c r="AO9" s="277">
        <v>1267503</v>
      </c>
      <c r="AP9" s="277">
        <v>71870</v>
      </c>
      <c r="AQ9" s="278">
        <v>97040</v>
      </c>
      <c r="AR9" s="279">
        <v>-25.9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1" t="s">
        <v>520</v>
      </c>
      <c r="AL10" s="1162"/>
      <c r="AM10" s="1162"/>
      <c r="AN10" s="1163"/>
      <c r="AO10" s="280">
        <v>243656</v>
      </c>
      <c r="AP10" s="280">
        <v>13816</v>
      </c>
      <c r="AQ10" s="281">
        <v>11799</v>
      </c>
      <c r="AR10" s="282">
        <v>17.100000000000001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1" t="s">
        <v>521</v>
      </c>
      <c r="AL11" s="1162"/>
      <c r="AM11" s="1162"/>
      <c r="AN11" s="1163"/>
      <c r="AO11" s="280" t="s">
        <v>522</v>
      </c>
      <c r="AP11" s="280" t="s">
        <v>522</v>
      </c>
      <c r="AQ11" s="281">
        <v>727</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1" t="s">
        <v>523</v>
      </c>
      <c r="AL12" s="1162"/>
      <c r="AM12" s="1162"/>
      <c r="AN12" s="1163"/>
      <c r="AO12" s="280" t="s">
        <v>522</v>
      </c>
      <c r="AP12" s="280" t="s">
        <v>522</v>
      </c>
      <c r="AQ12" s="281" t="s">
        <v>522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1" t="s">
        <v>524</v>
      </c>
      <c r="AL13" s="1162"/>
      <c r="AM13" s="1162"/>
      <c r="AN13" s="1163"/>
      <c r="AO13" s="280">
        <v>88491</v>
      </c>
      <c r="AP13" s="280">
        <v>5018</v>
      </c>
      <c r="AQ13" s="281">
        <v>3250</v>
      </c>
      <c r="AR13" s="282">
        <v>54.4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1" t="s">
        <v>525</v>
      </c>
      <c r="AL14" s="1162"/>
      <c r="AM14" s="1162"/>
      <c r="AN14" s="1163"/>
      <c r="AO14" s="280">
        <v>65146</v>
      </c>
      <c r="AP14" s="280">
        <v>3694</v>
      </c>
      <c r="AQ14" s="281">
        <v>2248</v>
      </c>
      <c r="AR14" s="282">
        <v>64.3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4" t="s">
        <v>526</v>
      </c>
      <c r="AL15" s="1165"/>
      <c r="AM15" s="1165"/>
      <c r="AN15" s="1166"/>
      <c r="AO15" s="280">
        <v>-111423</v>
      </c>
      <c r="AP15" s="280">
        <v>-6318</v>
      </c>
      <c r="AQ15" s="281">
        <v>-6934</v>
      </c>
      <c r="AR15" s="282">
        <v>-8.9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4" t="s">
        <v>193</v>
      </c>
      <c r="AL16" s="1165"/>
      <c r="AM16" s="1165"/>
      <c r="AN16" s="1166"/>
      <c r="AO16" s="280">
        <v>1553373</v>
      </c>
      <c r="AP16" s="280">
        <v>88080</v>
      </c>
      <c r="AQ16" s="281">
        <v>108130</v>
      </c>
      <c r="AR16" s="282">
        <v>-18.5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7" t="s">
        <v>531</v>
      </c>
      <c r="AL21" s="1168"/>
      <c r="AM21" s="1168"/>
      <c r="AN21" s="1169"/>
      <c r="AO21" s="293">
        <v>7.43</v>
      </c>
      <c r="AP21" s="294">
        <v>9.6999999999999993</v>
      </c>
      <c r="AQ21" s="295">
        <v>-2.27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7" t="s">
        <v>532</v>
      </c>
      <c r="AL22" s="1168"/>
      <c r="AM22" s="1168"/>
      <c r="AN22" s="1169"/>
      <c r="AO22" s="298">
        <v>97.1</v>
      </c>
      <c r="AP22" s="299">
        <v>96.2</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0" t="s">
        <v>533</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9"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0"/>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1" t="s">
        <v>536</v>
      </c>
      <c r="AL32" s="1152"/>
      <c r="AM32" s="1152"/>
      <c r="AN32" s="1153"/>
      <c r="AO32" s="308">
        <v>722058</v>
      </c>
      <c r="AP32" s="308">
        <v>40942</v>
      </c>
      <c r="AQ32" s="309">
        <v>56400</v>
      </c>
      <c r="AR32" s="310">
        <v>-27.4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1" t="s">
        <v>537</v>
      </c>
      <c r="AL33" s="1152"/>
      <c r="AM33" s="1152"/>
      <c r="AN33" s="1153"/>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1" t="s">
        <v>538</v>
      </c>
      <c r="AL34" s="1152"/>
      <c r="AM34" s="1152"/>
      <c r="AN34" s="1153"/>
      <c r="AO34" s="308" t="s">
        <v>522</v>
      </c>
      <c r="AP34" s="308" t="s">
        <v>522</v>
      </c>
      <c r="AQ34" s="309" t="s">
        <v>522</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1" t="s">
        <v>539</v>
      </c>
      <c r="AL35" s="1152"/>
      <c r="AM35" s="1152"/>
      <c r="AN35" s="1153"/>
      <c r="AO35" s="308">
        <v>322897</v>
      </c>
      <c r="AP35" s="308">
        <v>18309</v>
      </c>
      <c r="AQ35" s="309">
        <v>20587</v>
      </c>
      <c r="AR35" s="310">
        <v>-11.1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1" t="s">
        <v>540</v>
      </c>
      <c r="AL36" s="1152"/>
      <c r="AM36" s="1152"/>
      <c r="AN36" s="1153"/>
      <c r="AO36" s="308">
        <v>50523</v>
      </c>
      <c r="AP36" s="308">
        <v>2865</v>
      </c>
      <c r="AQ36" s="309">
        <v>2952</v>
      </c>
      <c r="AR36" s="310">
        <v>-2.9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1" t="s">
        <v>541</v>
      </c>
      <c r="AL37" s="1152"/>
      <c r="AM37" s="1152"/>
      <c r="AN37" s="1153"/>
      <c r="AO37" s="308">
        <v>23081</v>
      </c>
      <c r="AP37" s="308">
        <v>1309</v>
      </c>
      <c r="AQ37" s="309">
        <v>596</v>
      </c>
      <c r="AR37" s="310">
        <v>119.6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4" t="s">
        <v>542</v>
      </c>
      <c r="AL38" s="1155"/>
      <c r="AM38" s="1155"/>
      <c r="AN38" s="1156"/>
      <c r="AO38" s="311" t="s">
        <v>522</v>
      </c>
      <c r="AP38" s="311" t="s">
        <v>522</v>
      </c>
      <c r="AQ38" s="312">
        <v>1</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4" t="s">
        <v>543</v>
      </c>
      <c r="AL39" s="1155"/>
      <c r="AM39" s="1155"/>
      <c r="AN39" s="1156"/>
      <c r="AO39" s="308">
        <v>-142922</v>
      </c>
      <c r="AP39" s="308">
        <v>-8104</v>
      </c>
      <c r="AQ39" s="309">
        <v>-2012</v>
      </c>
      <c r="AR39" s="310">
        <v>302.8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1" t="s">
        <v>544</v>
      </c>
      <c r="AL40" s="1152"/>
      <c r="AM40" s="1152"/>
      <c r="AN40" s="1153"/>
      <c r="AO40" s="308">
        <v>-612719</v>
      </c>
      <c r="AP40" s="308">
        <v>-34743</v>
      </c>
      <c r="AQ40" s="309">
        <v>-54414</v>
      </c>
      <c r="AR40" s="310">
        <v>-36.200000000000003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7" t="s">
        <v>307</v>
      </c>
      <c r="AL41" s="1158"/>
      <c r="AM41" s="1158"/>
      <c r="AN41" s="1159"/>
      <c r="AO41" s="308">
        <v>362918</v>
      </c>
      <c r="AP41" s="308">
        <v>20578</v>
      </c>
      <c r="AQ41" s="309">
        <v>24110</v>
      </c>
      <c r="AR41" s="310">
        <v>-14.6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4" t="s">
        <v>514</v>
      </c>
      <c r="AN49" s="1146" t="s">
        <v>548</v>
      </c>
      <c r="AO49" s="1147"/>
      <c r="AP49" s="1147"/>
      <c r="AQ49" s="1147"/>
      <c r="AR49" s="114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5"/>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621470</v>
      </c>
      <c r="AN51" s="330">
        <v>32752</v>
      </c>
      <c r="AO51" s="331">
        <v>6.8</v>
      </c>
      <c r="AP51" s="332">
        <v>98899</v>
      </c>
      <c r="AQ51" s="333">
        <v>-14.1</v>
      </c>
      <c r="AR51" s="334">
        <v>20.9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438095</v>
      </c>
      <c r="AN52" s="338">
        <v>23088</v>
      </c>
      <c r="AO52" s="339">
        <v>82</v>
      </c>
      <c r="AP52" s="340">
        <v>43734</v>
      </c>
      <c r="AQ52" s="341">
        <v>-5</v>
      </c>
      <c r="AR52" s="342">
        <v>87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950338</v>
      </c>
      <c r="AN53" s="330">
        <v>50954</v>
      </c>
      <c r="AO53" s="331">
        <v>55.6</v>
      </c>
      <c r="AP53" s="332">
        <v>96462</v>
      </c>
      <c r="AQ53" s="333">
        <v>-2.5</v>
      </c>
      <c r="AR53" s="334">
        <v>58.1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728258</v>
      </c>
      <c r="AN54" s="338">
        <v>39047</v>
      </c>
      <c r="AO54" s="339">
        <v>69.099999999999994</v>
      </c>
      <c r="AP54" s="340">
        <v>39886</v>
      </c>
      <c r="AQ54" s="341">
        <v>-8.8000000000000007</v>
      </c>
      <c r="AR54" s="342">
        <v>77.900000000000006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1415722</v>
      </c>
      <c r="AN55" s="330">
        <v>77038</v>
      </c>
      <c r="AO55" s="331">
        <v>51.2</v>
      </c>
      <c r="AP55" s="332">
        <v>83103</v>
      </c>
      <c r="AQ55" s="333">
        <v>-13.8</v>
      </c>
      <c r="AR55" s="334">
        <v>65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824653</v>
      </c>
      <c r="AN56" s="338">
        <v>44874</v>
      </c>
      <c r="AO56" s="339">
        <v>14.9</v>
      </c>
      <c r="AP56" s="340">
        <v>41378</v>
      </c>
      <c r="AQ56" s="341">
        <v>3.7</v>
      </c>
      <c r="AR56" s="342">
        <v>11.2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1411424</v>
      </c>
      <c r="AN57" s="330">
        <v>78421</v>
      </c>
      <c r="AO57" s="331">
        <v>1.8</v>
      </c>
      <c r="AP57" s="332">
        <v>84459</v>
      </c>
      <c r="AQ57" s="333">
        <v>1.6</v>
      </c>
      <c r="AR57" s="334">
        <v>0.2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1147569</v>
      </c>
      <c r="AN58" s="338">
        <v>63761</v>
      </c>
      <c r="AO58" s="339">
        <v>42.1</v>
      </c>
      <c r="AP58" s="340">
        <v>47314</v>
      </c>
      <c r="AQ58" s="341">
        <v>14.3</v>
      </c>
      <c r="AR58" s="342">
        <v>27.8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2702505</v>
      </c>
      <c r="AN59" s="330">
        <v>153238</v>
      </c>
      <c r="AO59" s="331">
        <v>95.4</v>
      </c>
      <c r="AP59" s="332">
        <v>74568</v>
      </c>
      <c r="AQ59" s="333">
        <v>-11.7</v>
      </c>
      <c r="AR59" s="334">
        <v>107.1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2467831</v>
      </c>
      <c r="AN60" s="338">
        <v>139931</v>
      </c>
      <c r="AO60" s="339">
        <v>119.5</v>
      </c>
      <c r="AP60" s="340">
        <v>42558</v>
      </c>
      <c r="AQ60" s="341">
        <v>-10.1</v>
      </c>
      <c r="AR60" s="342">
        <v>129.6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1420292</v>
      </c>
      <c r="AN61" s="345">
        <v>78481</v>
      </c>
      <c r="AO61" s="346">
        <v>42.2</v>
      </c>
      <c r="AP61" s="347">
        <v>87498</v>
      </c>
      <c r="AQ61" s="348">
        <v>-8.1</v>
      </c>
      <c r="AR61" s="334">
        <v>50.3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1121281</v>
      </c>
      <c r="AN62" s="338">
        <v>62140</v>
      </c>
      <c r="AO62" s="339">
        <v>65.5</v>
      </c>
      <c r="AP62" s="340">
        <v>42974</v>
      </c>
      <c r="AQ62" s="341">
        <v>-1.2</v>
      </c>
      <c r="AR62" s="342">
        <v>66.7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m8dq8vXGKprHxbBp+CcR1nIBbOosqfMizueDqQf87vL/Ww8Jw8r88ji8DEekwGIAtlOcsN9k0wXxXp/86dcQg==" saltValue="9ciYCn9dgQ53Y1227UsG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Kd6HA1wmU+4BNx/sYuTDS6eG9YcUSbXvhXItdhDNq3ga/GUaqByK03hYCjyzM9KbjxNJzCIwzVD68LV4+wpVTg==" saltValue="+riIpDy8aRu0rh9N/Ita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nhxfoC6ML93OqzjvbRJNd+qyifzntaXutmp33XaAHIutk02JUyuYQfPwSsFUCKNRGQb3fn4uoQu/Pa4s3zSx0g==" saltValue="vumRWLF3ahqr8DznjGEp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0" t="s">
        <v>3</v>
      </c>
      <c r="D47" s="1170"/>
      <c r="E47" s="1171"/>
      <c r="F47" s="11">
        <v>11.99</v>
      </c>
      <c r="G47" s="12">
        <v>12.51</v>
      </c>
      <c r="H47" s="12">
        <v>11.79</v>
      </c>
      <c r="I47" s="12">
        <v>12.29</v>
      </c>
      <c r="J47" s="13">
        <v>11.06</v>
      </c>
    </row>
    <row r="48" spans="2:10" ht="57.75" customHeight="1" x14ac:dyDescent="0.15">
      <c r="B48" s="14"/>
      <c r="C48" s="1172" t="s">
        <v>4</v>
      </c>
      <c r="D48" s="1172"/>
      <c r="E48" s="1173"/>
      <c r="F48" s="15">
        <v>4.29</v>
      </c>
      <c r="G48" s="16">
        <v>4.1399999999999997</v>
      </c>
      <c r="H48" s="16">
        <v>4.63</v>
      </c>
      <c r="I48" s="16">
        <v>3.91</v>
      </c>
      <c r="J48" s="17">
        <v>7.01</v>
      </c>
    </row>
    <row r="49" spans="2:10" ht="57.75" customHeight="1" thickBot="1" x14ac:dyDescent="0.2">
      <c r="B49" s="18"/>
      <c r="C49" s="1174" t="s">
        <v>5</v>
      </c>
      <c r="D49" s="1174"/>
      <c r="E49" s="1175"/>
      <c r="F49" s="19" t="s">
        <v>569</v>
      </c>
      <c r="G49" s="20" t="s">
        <v>570</v>
      </c>
      <c r="H49" s="20" t="s">
        <v>571</v>
      </c>
      <c r="I49" s="20" t="s">
        <v>572</v>
      </c>
      <c r="J49" s="21" t="s">
        <v>573</v>
      </c>
    </row>
    <row r="50" spans="2:10" x14ac:dyDescent="0.15"/>
  </sheetData>
  <sheetProtection algorithmName="SHA-512" hashValue="U0QpawNmRx7JtGyTStMlbQSh4nru2MQ+IsgTofapHZK8s+fBHOr+FoUniHbhOmjhbfL4lCKsjik9rC2aMzy2Dw==" saltValue="Tf7RLmDOd5PdkHL4A0yJ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2" t="s">
        <v>574</v>
      </c>
      <c r="D34" s="1182"/>
      <c r="E34" s="1183"/>
      <c r="F34" s="32">
        <v>18.25</v>
      </c>
      <c r="G34" s="33">
        <v>19.36</v>
      </c>
      <c r="H34" s="33">
        <v>20.97</v>
      </c>
      <c r="I34" s="33">
        <v>21.91</v>
      </c>
      <c r="J34" s="34">
        <v>21.2</v>
      </c>
      <c r="K34" s="22"/>
      <c r="L34" s="22"/>
      <c r="M34" s="22"/>
      <c r="N34" s="22"/>
      <c r="O34" s="22"/>
      <c r="P34" s="22"/>
    </row>
    <row r="35" spans="1:16" ht="39" customHeight="1" x14ac:dyDescent="0.15">
      <c r="A35" s="22"/>
      <c r="B35" s="35"/>
      <c r="C35" s="1176" t="s">
        <v>575</v>
      </c>
      <c r="D35" s="1177"/>
      <c r="E35" s="1178"/>
      <c r="F35" s="36">
        <v>4.28</v>
      </c>
      <c r="G35" s="37">
        <v>4.1399999999999997</v>
      </c>
      <c r="H35" s="37">
        <v>4.63</v>
      </c>
      <c r="I35" s="37">
        <v>3.91</v>
      </c>
      <c r="J35" s="38">
        <v>7.01</v>
      </c>
      <c r="K35" s="22"/>
      <c r="L35" s="22"/>
      <c r="M35" s="22"/>
      <c r="N35" s="22"/>
      <c r="O35" s="22"/>
      <c r="P35" s="22"/>
    </row>
    <row r="36" spans="1:16" ht="39" customHeight="1" x14ac:dyDescent="0.15">
      <c r="A36" s="22"/>
      <c r="B36" s="35"/>
      <c r="C36" s="1176" t="s">
        <v>576</v>
      </c>
      <c r="D36" s="1177"/>
      <c r="E36" s="1178"/>
      <c r="F36" s="36">
        <v>0.13</v>
      </c>
      <c r="G36" s="37">
        <v>1.29</v>
      </c>
      <c r="H36" s="37">
        <v>0.89</v>
      </c>
      <c r="I36" s="37">
        <v>1.46</v>
      </c>
      <c r="J36" s="38">
        <v>1.77</v>
      </c>
      <c r="K36" s="22"/>
      <c r="L36" s="22"/>
      <c r="M36" s="22"/>
      <c r="N36" s="22"/>
      <c r="O36" s="22"/>
      <c r="P36" s="22"/>
    </row>
    <row r="37" spans="1:16" ht="39" customHeight="1" x14ac:dyDescent="0.15">
      <c r="A37" s="22"/>
      <c r="B37" s="35"/>
      <c r="C37" s="1176" t="s">
        <v>577</v>
      </c>
      <c r="D37" s="1177"/>
      <c r="E37" s="1178"/>
      <c r="F37" s="36">
        <v>2.23</v>
      </c>
      <c r="G37" s="37">
        <v>1.1000000000000001</v>
      </c>
      <c r="H37" s="37">
        <v>0.94</v>
      </c>
      <c r="I37" s="37">
        <v>1.27</v>
      </c>
      <c r="J37" s="38">
        <v>1.23</v>
      </c>
      <c r="K37" s="22"/>
      <c r="L37" s="22"/>
      <c r="M37" s="22"/>
      <c r="N37" s="22"/>
      <c r="O37" s="22"/>
      <c r="P37" s="22"/>
    </row>
    <row r="38" spans="1:16" ht="39" customHeight="1" x14ac:dyDescent="0.15">
      <c r="A38" s="22"/>
      <c r="B38" s="35"/>
      <c r="C38" s="1176" t="s">
        <v>578</v>
      </c>
      <c r="D38" s="1177"/>
      <c r="E38" s="1178"/>
      <c r="F38" s="36">
        <v>0.05</v>
      </c>
      <c r="G38" s="37">
        <v>0.05</v>
      </c>
      <c r="H38" s="37">
        <v>0.03</v>
      </c>
      <c r="I38" s="37">
        <v>0.02</v>
      </c>
      <c r="J38" s="38">
        <v>0.06</v>
      </c>
      <c r="K38" s="22"/>
      <c r="L38" s="22"/>
      <c r="M38" s="22"/>
      <c r="N38" s="22"/>
      <c r="O38" s="22"/>
      <c r="P38" s="22"/>
    </row>
    <row r="39" spans="1:16" ht="39" customHeight="1" x14ac:dyDescent="0.15">
      <c r="A39" s="22"/>
      <c r="B39" s="35"/>
      <c r="C39" s="1176" t="s">
        <v>579</v>
      </c>
      <c r="D39" s="1177"/>
      <c r="E39" s="1178"/>
      <c r="F39" s="36">
        <v>0</v>
      </c>
      <c r="G39" s="37">
        <v>0</v>
      </c>
      <c r="H39" s="37">
        <v>0</v>
      </c>
      <c r="I39" s="37">
        <v>0</v>
      </c>
      <c r="J39" s="38">
        <v>0</v>
      </c>
      <c r="K39" s="22"/>
      <c r="L39" s="22"/>
      <c r="M39" s="22"/>
      <c r="N39" s="22"/>
      <c r="O39" s="22"/>
      <c r="P39" s="22"/>
    </row>
    <row r="40" spans="1:16" ht="39" customHeight="1" x14ac:dyDescent="0.15">
      <c r="A40" s="22"/>
      <c r="B40" s="35"/>
      <c r="C40" s="1176" t="s">
        <v>580</v>
      </c>
      <c r="D40" s="1177"/>
      <c r="E40" s="1178"/>
      <c r="F40" s="36">
        <v>0</v>
      </c>
      <c r="G40" s="37">
        <v>0</v>
      </c>
      <c r="H40" s="37">
        <v>0</v>
      </c>
      <c r="I40" s="37">
        <v>0</v>
      </c>
      <c r="J40" s="38">
        <v>0</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581</v>
      </c>
      <c r="D42" s="1177"/>
      <c r="E42" s="1178"/>
      <c r="F42" s="36" t="s">
        <v>522</v>
      </c>
      <c r="G42" s="37" t="s">
        <v>522</v>
      </c>
      <c r="H42" s="37" t="s">
        <v>522</v>
      </c>
      <c r="I42" s="37" t="s">
        <v>522</v>
      </c>
      <c r="J42" s="38" t="s">
        <v>522</v>
      </c>
      <c r="K42" s="22"/>
      <c r="L42" s="22"/>
      <c r="M42" s="22"/>
      <c r="N42" s="22"/>
      <c r="O42" s="22"/>
      <c r="P42" s="22"/>
    </row>
    <row r="43" spans="1:16" ht="39" customHeight="1" thickBot="1" x14ac:dyDescent="0.2">
      <c r="A43" s="22"/>
      <c r="B43" s="40"/>
      <c r="C43" s="1179" t="s">
        <v>582</v>
      </c>
      <c r="D43" s="1180"/>
      <c r="E43" s="1181"/>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g6zgzwLaZD/kP6R/XXz4gTLHMq2bfT+K4dZYsvrQw3cI5qMUYywnXibCaXTvf8ZMdcb+zc/NBDy/uPuRNzGKQ==" saltValue="+3jmQFTxjXAn5EiOb3rh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2" t="s">
        <v>11</v>
      </c>
      <c r="C45" s="1203"/>
      <c r="D45" s="58"/>
      <c r="E45" s="1208" t="s">
        <v>12</v>
      </c>
      <c r="F45" s="1208"/>
      <c r="G45" s="1208"/>
      <c r="H45" s="1208"/>
      <c r="I45" s="1208"/>
      <c r="J45" s="1209"/>
      <c r="K45" s="59">
        <v>783</v>
      </c>
      <c r="L45" s="60">
        <v>747</v>
      </c>
      <c r="M45" s="60">
        <v>740</v>
      </c>
      <c r="N45" s="60">
        <v>723</v>
      </c>
      <c r="O45" s="61">
        <v>722</v>
      </c>
      <c r="P45" s="48"/>
      <c r="Q45" s="48"/>
      <c r="R45" s="48"/>
      <c r="S45" s="48"/>
      <c r="T45" s="48"/>
      <c r="U45" s="48"/>
    </row>
    <row r="46" spans="1:21" ht="30.75" customHeight="1" x14ac:dyDescent="0.15">
      <c r="A46" s="48"/>
      <c r="B46" s="1204"/>
      <c r="C46" s="1205"/>
      <c r="D46" s="62"/>
      <c r="E46" s="1186" t="s">
        <v>13</v>
      </c>
      <c r="F46" s="1186"/>
      <c r="G46" s="1186"/>
      <c r="H46" s="1186"/>
      <c r="I46" s="1186"/>
      <c r="J46" s="1187"/>
      <c r="K46" s="63" t="s">
        <v>522</v>
      </c>
      <c r="L46" s="64" t="s">
        <v>522</v>
      </c>
      <c r="M46" s="64" t="s">
        <v>522</v>
      </c>
      <c r="N46" s="64" t="s">
        <v>522</v>
      </c>
      <c r="O46" s="65" t="s">
        <v>522</v>
      </c>
      <c r="P46" s="48"/>
      <c r="Q46" s="48"/>
      <c r="R46" s="48"/>
      <c r="S46" s="48"/>
      <c r="T46" s="48"/>
      <c r="U46" s="48"/>
    </row>
    <row r="47" spans="1:21" ht="30.75" customHeight="1" x14ac:dyDescent="0.15">
      <c r="A47" s="48"/>
      <c r="B47" s="1204"/>
      <c r="C47" s="1205"/>
      <c r="D47" s="62"/>
      <c r="E47" s="1186" t="s">
        <v>14</v>
      </c>
      <c r="F47" s="1186"/>
      <c r="G47" s="1186"/>
      <c r="H47" s="1186"/>
      <c r="I47" s="1186"/>
      <c r="J47" s="1187"/>
      <c r="K47" s="63" t="s">
        <v>522</v>
      </c>
      <c r="L47" s="64" t="s">
        <v>522</v>
      </c>
      <c r="M47" s="64" t="s">
        <v>522</v>
      </c>
      <c r="N47" s="64" t="s">
        <v>522</v>
      </c>
      <c r="O47" s="65" t="s">
        <v>522</v>
      </c>
      <c r="P47" s="48"/>
      <c r="Q47" s="48"/>
      <c r="R47" s="48"/>
      <c r="S47" s="48"/>
      <c r="T47" s="48"/>
      <c r="U47" s="48"/>
    </row>
    <row r="48" spans="1:21" ht="30.75" customHeight="1" x14ac:dyDescent="0.15">
      <c r="A48" s="48"/>
      <c r="B48" s="1204"/>
      <c r="C48" s="1205"/>
      <c r="D48" s="62"/>
      <c r="E48" s="1186" t="s">
        <v>15</v>
      </c>
      <c r="F48" s="1186"/>
      <c r="G48" s="1186"/>
      <c r="H48" s="1186"/>
      <c r="I48" s="1186"/>
      <c r="J48" s="1187"/>
      <c r="K48" s="63">
        <v>401</v>
      </c>
      <c r="L48" s="64">
        <v>377</v>
      </c>
      <c r="M48" s="64">
        <v>352</v>
      </c>
      <c r="N48" s="64">
        <v>356</v>
      </c>
      <c r="O48" s="65">
        <v>323</v>
      </c>
      <c r="P48" s="48"/>
      <c r="Q48" s="48"/>
      <c r="R48" s="48"/>
      <c r="S48" s="48"/>
      <c r="T48" s="48"/>
      <c r="U48" s="48"/>
    </row>
    <row r="49" spans="1:21" ht="30.75" customHeight="1" x14ac:dyDescent="0.15">
      <c r="A49" s="48"/>
      <c r="B49" s="1204"/>
      <c r="C49" s="1205"/>
      <c r="D49" s="62"/>
      <c r="E49" s="1186" t="s">
        <v>16</v>
      </c>
      <c r="F49" s="1186"/>
      <c r="G49" s="1186"/>
      <c r="H49" s="1186"/>
      <c r="I49" s="1186"/>
      <c r="J49" s="1187"/>
      <c r="K49" s="63">
        <v>54</v>
      </c>
      <c r="L49" s="64">
        <v>47</v>
      </c>
      <c r="M49" s="64">
        <v>40</v>
      </c>
      <c r="N49" s="64">
        <v>39</v>
      </c>
      <c r="O49" s="65">
        <v>51</v>
      </c>
      <c r="P49" s="48"/>
      <c r="Q49" s="48"/>
      <c r="R49" s="48"/>
      <c r="S49" s="48"/>
      <c r="T49" s="48"/>
      <c r="U49" s="48"/>
    </row>
    <row r="50" spans="1:21" ht="30.75" customHeight="1" x14ac:dyDescent="0.15">
      <c r="A50" s="48"/>
      <c r="B50" s="1204"/>
      <c r="C50" s="1205"/>
      <c r="D50" s="62"/>
      <c r="E50" s="1186" t="s">
        <v>17</v>
      </c>
      <c r="F50" s="1186"/>
      <c r="G50" s="1186"/>
      <c r="H50" s="1186"/>
      <c r="I50" s="1186"/>
      <c r="J50" s="1187"/>
      <c r="K50" s="63">
        <v>29</v>
      </c>
      <c r="L50" s="64">
        <v>29</v>
      </c>
      <c r="M50" s="64">
        <v>28</v>
      </c>
      <c r="N50" s="64">
        <v>27</v>
      </c>
      <c r="O50" s="65">
        <v>23</v>
      </c>
      <c r="P50" s="48"/>
      <c r="Q50" s="48"/>
      <c r="R50" s="48"/>
      <c r="S50" s="48"/>
      <c r="T50" s="48"/>
      <c r="U50" s="48"/>
    </row>
    <row r="51" spans="1:21" ht="30.75" customHeight="1" x14ac:dyDescent="0.15">
      <c r="A51" s="48"/>
      <c r="B51" s="1206"/>
      <c r="C51" s="1207"/>
      <c r="D51" s="66"/>
      <c r="E51" s="1186" t="s">
        <v>18</v>
      </c>
      <c r="F51" s="1186"/>
      <c r="G51" s="1186"/>
      <c r="H51" s="1186"/>
      <c r="I51" s="1186"/>
      <c r="J51" s="1187"/>
      <c r="K51" s="63" t="s">
        <v>522</v>
      </c>
      <c r="L51" s="64" t="s">
        <v>522</v>
      </c>
      <c r="M51" s="64" t="s">
        <v>522</v>
      </c>
      <c r="N51" s="64" t="s">
        <v>522</v>
      </c>
      <c r="O51" s="65" t="s">
        <v>522</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839</v>
      </c>
      <c r="L52" s="64">
        <v>811</v>
      </c>
      <c r="M52" s="64">
        <v>797</v>
      </c>
      <c r="N52" s="64">
        <v>774</v>
      </c>
      <c r="O52" s="65">
        <v>755</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428</v>
      </c>
      <c r="L53" s="69">
        <v>389</v>
      </c>
      <c r="M53" s="69">
        <v>363</v>
      </c>
      <c r="N53" s="69">
        <v>371</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2" t="s">
        <v>25</v>
      </c>
      <c r="C57" s="1193"/>
      <c r="D57" s="1196" t="s">
        <v>26</v>
      </c>
      <c r="E57" s="1197"/>
      <c r="F57" s="1197"/>
      <c r="G57" s="1197"/>
      <c r="H57" s="1197"/>
      <c r="I57" s="1197"/>
      <c r="J57" s="1198"/>
      <c r="K57" s="83" t="s">
        <v>522</v>
      </c>
      <c r="L57" s="84" t="s">
        <v>522</v>
      </c>
      <c r="M57" s="84" t="s">
        <v>522</v>
      </c>
      <c r="N57" s="84" t="s">
        <v>522</v>
      </c>
      <c r="O57" s="85" t="s">
        <v>522</v>
      </c>
    </row>
    <row r="58" spans="1:21" ht="31.5" customHeight="1" thickBot="1" x14ac:dyDescent="0.2">
      <c r="B58" s="1194"/>
      <c r="C58" s="1195"/>
      <c r="D58" s="1199" t="s">
        <v>27</v>
      </c>
      <c r="E58" s="1200"/>
      <c r="F58" s="1200"/>
      <c r="G58" s="1200"/>
      <c r="H58" s="1200"/>
      <c r="I58" s="1200"/>
      <c r="J58" s="1201"/>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pEHpEgn6tzdCfdE7Jhx6fxmtT9YPh6X5DwJkvfFZBNEcHXm+dCtmftaUs4oYlnMo8BHolQf/tdhYZnddCrscg==" saltValue="oQefeGjUnnewPD1a5jWd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22" t="s">
        <v>30</v>
      </c>
      <c r="C41" s="1223"/>
      <c r="D41" s="102"/>
      <c r="E41" s="1224" t="s">
        <v>31</v>
      </c>
      <c r="F41" s="1224"/>
      <c r="G41" s="1224"/>
      <c r="H41" s="1225"/>
      <c r="I41" s="351">
        <v>6578</v>
      </c>
      <c r="J41" s="352">
        <v>6393</v>
      </c>
      <c r="K41" s="352">
        <v>6721</v>
      </c>
      <c r="L41" s="352">
        <v>7149</v>
      </c>
      <c r="M41" s="353">
        <v>8319</v>
      </c>
    </row>
    <row r="42" spans="2:13" ht="27.75" customHeight="1" x14ac:dyDescent="0.15">
      <c r="B42" s="1212"/>
      <c r="C42" s="1213"/>
      <c r="D42" s="103"/>
      <c r="E42" s="1216" t="s">
        <v>32</v>
      </c>
      <c r="F42" s="1216"/>
      <c r="G42" s="1216"/>
      <c r="H42" s="1217"/>
      <c r="I42" s="354">
        <v>261</v>
      </c>
      <c r="J42" s="355">
        <v>233</v>
      </c>
      <c r="K42" s="355">
        <v>205</v>
      </c>
      <c r="L42" s="355">
        <v>178</v>
      </c>
      <c r="M42" s="356">
        <v>155</v>
      </c>
    </row>
    <row r="43" spans="2:13" ht="27.75" customHeight="1" x14ac:dyDescent="0.15">
      <c r="B43" s="1212"/>
      <c r="C43" s="1213"/>
      <c r="D43" s="103"/>
      <c r="E43" s="1216" t="s">
        <v>33</v>
      </c>
      <c r="F43" s="1216"/>
      <c r="G43" s="1216"/>
      <c r="H43" s="1217"/>
      <c r="I43" s="354">
        <v>4011</v>
      </c>
      <c r="J43" s="355">
        <v>3803</v>
      </c>
      <c r="K43" s="355">
        <v>3625</v>
      </c>
      <c r="L43" s="355">
        <v>3538</v>
      </c>
      <c r="M43" s="356">
        <v>3404</v>
      </c>
    </row>
    <row r="44" spans="2:13" ht="27.75" customHeight="1" x14ac:dyDescent="0.15">
      <c r="B44" s="1212"/>
      <c r="C44" s="1213"/>
      <c r="D44" s="103"/>
      <c r="E44" s="1216" t="s">
        <v>34</v>
      </c>
      <c r="F44" s="1216"/>
      <c r="G44" s="1216"/>
      <c r="H44" s="1217"/>
      <c r="I44" s="354">
        <v>155</v>
      </c>
      <c r="J44" s="355">
        <v>179</v>
      </c>
      <c r="K44" s="355">
        <v>182</v>
      </c>
      <c r="L44" s="355">
        <v>197</v>
      </c>
      <c r="M44" s="356">
        <v>212</v>
      </c>
    </row>
    <row r="45" spans="2:13" ht="27.75" customHeight="1" x14ac:dyDescent="0.15">
      <c r="B45" s="1212"/>
      <c r="C45" s="1213"/>
      <c r="D45" s="103"/>
      <c r="E45" s="1216" t="s">
        <v>35</v>
      </c>
      <c r="F45" s="1216"/>
      <c r="G45" s="1216"/>
      <c r="H45" s="1217"/>
      <c r="I45" s="354">
        <v>1283</v>
      </c>
      <c r="J45" s="355">
        <v>1231</v>
      </c>
      <c r="K45" s="355">
        <v>1195</v>
      </c>
      <c r="L45" s="355">
        <v>1148</v>
      </c>
      <c r="M45" s="356">
        <v>1116</v>
      </c>
    </row>
    <row r="46" spans="2:13" ht="27.75" customHeight="1" x14ac:dyDescent="0.15">
      <c r="B46" s="1212"/>
      <c r="C46" s="1213"/>
      <c r="D46" s="104"/>
      <c r="E46" s="1216" t="s">
        <v>36</v>
      </c>
      <c r="F46" s="1216"/>
      <c r="G46" s="1216"/>
      <c r="H46" s="1217"/>
      <c r="I46" s="354">
        <v>299</v>
      </c>
      <c r="J46" s="355">
        <v>135</v>
      </c>
      <c r="K46" s="355">
        <v>141</v>
      </c>
      <c r="L46" s="355">
        <v>150</v>
      </c>
      <c r="M46" s="356">
        <v>130</v>
      </c>
    </row>
    <row r="47" spans="2:13" ht="27.75" customHeight="1" x14ac:dyDescent="0.15">
      <c r="B47" s="1212"/>
      <c r="C47" s="1213"/>
      <c r="D47" s="105"/>
      <c r="E47" s="1226" t="s">
        <v>37</v>
      </c>
      <c r="F47" s="1227"/>
      <c r="G47" s="1227"/>
      <c r="H47" s="1228"/>
      <c r="I47" s="354" t="s">
        <v>522</v>
      </c>
      <c r="J47" s="355" t="s">
        <v>522</v>
      </c>
      <c r="K47" s="355" t="s">
        <v>522</v>
      </c>
      <c r="L47" s="355" t="s">
        <v>522</v>
      </c>
      <c r="M47" s="356" t="s">
        <v>522</v>
      </c>
    </row>
    <row r="48" spans="2:13" ht="27.75" customHeight="1" x14ac:dyDescent="0.15">
      <c r="B48" s="1212"/>
      <c r="C48" s="1213"/>
      <c r="D48" s="103"/>
      <c r="E48" s="1216" t="s">
        <v>38</v>
      </c>
      <c r="F48" s="1216"/>
      <c r="G48" s="1216"/>
      <c r="H48" s="1217"/>
      <c r="I48" s="354" t="s">
        <v>522</v>
      </c>
      <c r="J48" s="355" t="s">
        <v>522</v>
      </c>
      <c r="K48" s="355" t="s">
        <v>522</v>
      </c>
      <c r="L48" s="355" t="s">
        <v>522</v>
      </c>
      <c r="M48" s="356" t="s">
        <v>522</v>
      </c>
    </row>
    <row r="49" spans="2:13" ht="27.75" customHeight="1" x14ac:dyDescent="0.15">
      <c r="B49" s="1214"/>
      <c r="C49" s="1215"/>
      <c r="D49" s="103"/>
      <c r="E49" s="1216" t="s">
        <v>39</v>
      </c>
      <c r="F49" s="1216"/>
      <c r="G49" s="1216"/>
      <c r="H49" s="1217"/>
      <c r="I49" s="354" t="s">
        <v>522</v>
      </c>
      <c r="J49" s="355" t="s">
        <v>522</v>
      </c>
      <c r="K49" s="355" t="s">
        <v>522</v>
      </c>
      <c r="L49" s="355" t="s">
        <v>522</v>
      </c>
      <c r="M49" s="356" t="s">
        <v>522</v>
      </c>
    </row>
    <row r="50" spans="2:13" ht="27.75" customHeight="1" x14ac:dyDescent="0.15">
      <c r="B50" s="1210" t="s">
        <v>40</v>
      </c>
      <c r="C50" s="1211"/>
      <c r="D50" s="106"/>
      <c r="E50" s="1216" t="s">
        <v>41</v>
      </c>
      <c r="F50" s="1216"/>
      <c r="G50" s="1216"/>
      <c r="H50" s="1217"/>
      <c r="I50" s="354">
        <v>3182</v>
      </c>
      <c r="J50" s="355">
        <v>3451</v>
      </c>
      <c r="K50" s="355">
        <v>3420</v>
      </c>
      <c r="L50" s="355">
        <v>3611</v>
      </c>
      <c r="M50" s="356">
        <v>3789</v>
      </c>
    </row>
    <row r="51" spans="2:13" ht="27.75" customHeight="1" x14ac:dyDescent="0.15">
      <c r="B51" s="1212"/>
      <c r="C51" s="1213"/>
      <c r="D51" s="103"/>
      <c r="E51" s="1216" t="s">
        <v>42</v>
      </c>
      <c r="F51" s="1216"/>
      <c r="G51" s="1216"/>
      <c r="H51" s="1217"/>
      <c r="I51" s="354">
        <v>1227</v>
      </c>
      <c r="J51" s="355">
        <v>1270</v>
      </c>
      <c r="K51" s="355">
        <v>1309</v>
      </c>
      <c r="L51" s="355">
        <v>1344</v>
      </c>
      <c r="M51" s="356">
        <v>1377</v>
      </c>
    </row>
    <row r="52" spans="2:13" ht="27.75" customHeight="1" x14ac:dyDescent="0.15">
      <c r="B52" s="1214"/>
      <c r="C52" s="1215"/>
      <c r="D52" s="103"/>
      <c r="E52" s="1216" t="s">
        <v>43</v>
      </c>
      <c r="F52" s="1216"/>
      <c r="G52" s="1216"/>
      <c r="H52" s="1217"/>
      <c r="I52" s="354">
        <v>6921</v>
      </c>
      <c r="J52" s="355">
        <v>6832</v>
      </c>
      <c r="K52" s="355">
        <v>6598</v>
      </c>
      <c r="L52" s="355">
        <v>6282</v>
      </c>
      <c r="M52" s="356">
        <v>6161</v>
      </c>
    </row>
    <row r="53" spans="2:13" ht="27.75" customHeight="1" thickBot="1" x14ac:dyDescent="0.2">
      <c r="B53" s="1218" t="s">
        <v>44</v>
      </c>
      <c r="C53" s="1219"/>
      <c r="D53" s="107"/>
      <c r="E53" s="1220" t="s">
        <v>45</v>
      </c>
      <c r="F53" s="1220"/>
      <c r="G53" s="1220"/>
      <c r="H53" s="1221"/>
      <c r="I53" s="357">
        <v>1257</v>
      </c>
      <c r="J53" s="358">
        <v>421</v>
      </c>
      <c r="K53" s="358">
        <v>741</v>
      </c>
      <c r="L53" s="358">
        <v>1124</v>
      </c>
      <c r="M53" s="359">
        <v>2008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mDkaX8LU2WfUheFcirek0z0/R74I/l7I0ZuUC9AbtVwHJG0hlanWc4t2XE74v2+YAxCEl+KT57+JlP8o94yog==" saltValue="zpxDLXuRdZRBM/P5LQP2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7" t="s">
        <v>48</v>
      </c>
      <c r="D55" s="1237"/>
      <c r="E55" s="1238"/>
      <c r="F55" s="119">
        <v>546</v>
      </c>
      <c r="G55" s="119">
        <v>580</v>
      </c>
      <c r="H55" s="120">
        <v>552</v>
      </c>
    </row>
    <row r="56" spans="2:8" ht="52.5" customHeight="1" x14ac:dyDescent="0.15">
      <c r="B56" s="121"/>
      <c r="C56" s="1239" t="s">
        <v>49</v>
      </c>
      <c r="D56" s="1239"/>
      <c r="E56" s="1240"/>
      <c r="F56" s="122">
        <v>9</v>
      </c>
      <c r="G56" s="122">
        <v>8</v>
      </c>
      <c r="H56" s="123">
        <v>7</v>
      </c>
    </row>
    <row r="57" spans="2:8" ht="53.25" customHeight="1" x14ac:dyDescent="0.15">
      <c r="B57" s="121"/>
      <c r="C57" s="1241" t="s">
        <v>50</v>
      </c>
      <c r="D57" s="1241"/>
      <c r="E57" s="1242"/>
      <c r="F57" s="124">
        <v>2105</v>
      </c>
      <c r="G57" s="124">
        <v>2400</v>
      </c>
      <c r="H57" s="125">
        <v>2535</v>
      </c>
    </row>
    <row r="58" spans="2:8" ht="45.75" customHeight="1" x14ac:dyDescent="0.15">
      <c r="B58" s="126"/>
      <c r="C58" s="1229" t="s">
        <v>603</v>
      </c>
      <c r="D58" s="1230"/>
      <c r="E58" s="1231"/>
      <c r="F58" s="127">
        <v>1281</v>
      </c>
      <c r="G58" s="127">
        <v>1650</v>
      </c>
      <c r="H58" s="128">
        <v>2056</v>
      </c>
    </row>
    <row r="59" spans="2:8" ht="45.75" customHeight="1" x14ac:dyDescent="0.15">
      <c r="B59" s="126"/>
      <c r="C59" s="1229" t="s">
        <v>604</v>
      </c>
      <c r="D59" s="1230"/>
      <c r="E59" s="1231"/>
      <c r="F59" s="127">
        <v>751</v>
      </c>
      <c r="G59" s="127">
        <v>613</v>
      </c>
      <c r="H59" s="128">
        <v>280</v>
      </c>
    </row>
    <row r="60" spans="2:8" ht="45.75" customHeight="1" x14ac:dyDescent="0.15">
      <c r="B60" s="126"/>
      <c r="C60" s="1229" t="s">
        <v>605</v>
      </c>
      <c r="D60" s="1230"/>
      <c r="E60" s="1231"/>
      <c r="F60" s="127">
        <v>29</v>
      </c>
      <c r="G60" s="127">
        <v>22</v>
      </c>
      <c r="H60" s="128">
        <v>110</v>
      </c>
    </row>
    <row r="61" spans="2:8" ht="45.75" customHeight="1" x14ac:dyDescent="0.15">
      <c r="B61" s="126"/>
      <c r="C61" s="1229" t="s">
        <v>606</v>
      </c>
      <c r="D61" s="1230"/>
      <c r="E61" s="1231"/>
      <c r="F61" s="127" t="s">
        <v>608</v>
      </c>
      <c r="G61" s="127">
        <v>71</v>
      </c>
      <c r="H61" s="128">
        <v>53</v>
      </c>
    </row>
    <row r="62" spans="2:8" ht="45.75" customHeight="1" thickBot="1" x14ac:dyDescent="0.2">
      <c r="B62" s="129"/>
      <c r="C62" s="1232" t="s">
        <v>607</v>
      </c>
      <c r="D62" s="1233"/>
      <c r="E62" s="1234"/>
      <c r="F62" s="130">
        <v>26</v>
      </c>
      <c r="G62" s="130">
        <v>26</v>
      </c>
      <c r="H62" s="131">
        <v>26</v>
      </c>
    </row>
    <row r="63" spans="2:8" ht="52.5" customHeight="1" thickBot="1" x14ac:dyDescent="0.2">
      <c r="B63" s="132"/>
      <c r="C63" s="1235" t="s">
        <v>51</v>
      </c>
      <c r="D63" s="1235"/>
      <c r="E63" s="1236"/>
      <c r="F63" s="133">
        <v>2660</v>
      </c>
      <c r="G63" s="133">
        <v>2988</v>
      </c>
      <c r="H63" s="134">
        <v>3094</v>
      </c>
    </row>
    <row r="64" spans="2:8" x14ac:dyDescent="0.15"/>
  </sheetData>
  <sheetProtection algorithmName="SHA-512" hashValue="NRSho7I++y0SQFzLQ3FCIqOkbS7gegksqRhUR0xnpdqL756w45rWCKXgzyRujwPA1N1QHMn7VHedb+My3XVF3Q==" saltValue="xNqsy0zaE9H8260Y5og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32752</v>
      </c>
      <c r="E3" s="153"/>
      <c r="F3" s="154">
        <v>98899</v>
      </c>
      <c r="G3" s="155"/>
      <c r="H3" s="156"/>
    </row>
    <row r="4" spans="1:8" x14ac:dyDescent="0.15">
      <c r="A4" s="157"/>
      <c r="B4" s="158"/>
      <c r="C4" s="159"/>
      <c r="D4" s="160">
        <v>23088</v>
      </c>
      <c r="E4" s="161"/>
      <c r="F4" s="162">
        <v>43734</v>
      </c>
      <c r="G4" s="163"/>
      <c r="H4" s="164"/>
    </row>
    <row r="5" spans="1:8" x14ac:dyDescent="0.15">
      <c r="A5" s="145" t="s">
        <v>556</v>
      </c>
      <c r="B5" s="150"/>
      <c r="C5" s="151"/>
      <c r="D5" s="152">
        <v>50954</v>
      </c>
      <c r="E5" s="153"/>
      <c r="F5" s="154">
        <v>96462</v>
      </c>
      <c r="G5" s="155"/>
      <c r="H5" s="156"/>
    </row>
    <row r="6" spans="1:8" x14ac:dyDescent="0.15">
      <c r="A6" s="157"/>
      <c r="B6" s="158"/>
      <c r="C6" s="159"/>
      <c r="D6" s="160">
        <v>39047</v>
      </c>
      <c r="E6" s="161"/>
      <c r="F6" s="162">
        <v>39886</v>
      </c>
      <c r="G6" s="163"/>
      <c r="H6" s="164"/>
    </row>
    <row r="7" spans="1:8" x14ac:dyDescent="0.15">
      <c r="A7" s="145" t="s">
        <v>557</v>
      </c>
      <c r="B7" s="150"/>
      <c r="C7" s="151"/>
      <c r="D7" s="152">
        <v>77038</v>
      </c>
      <c r="E7" s="153"/>
      <c r="F7" s="154">
        <v>83103</v>
      </c>
      <c r="G7" s="155"/>
      <c r="H7" s="156"/>
    </row>
    <row r="8" spans="1:8" x14ac:dyDescent="0.15">
      <c r="A8" s="157"/>
      <c r="B8" s="158"/>
      <c r="C8" s="159"/>
      <c r="D8" s="160">
        <v>44874</v>
      </c>
      <c r="E8" s="161"/>
      <c r="F8" s="162">
        <v>41378</v>
      </c>
      <c r="G8" s="163"/>
      <c r="H8" s="164"/>
    </row>
    <row r="9" spans="1:8" x14ac:dyDescent="0.15">
      <c r="A9" s="145" t="s">
        <v>558</v>
      </c>
      <c r="B9" s="150"/>
      <c r="C9" s="151"/>
      <c r="D9" s="152">
        <v>78421</v>
      </c>
      <c r="E9" s="153"/>
      <c r="F9" s="154">
        <v>84459</v>
      </c>
      <c r="G9" s="155"/>
      <c r="H9" s="156"/>
    </row>
    <row r="10" spans="1:8" x14ac:dyDescent="0.15">
      <c r="A10" s="157"/>
      <c r="B10" s="158"/>
      <c r="C10" s="159"/>
      <c r="D10" s="160">
        <v>63761</v>
      </c>
      <c r="E10" s="161"/>
      <c r="F10" s="162">
        <v>47314</v>
      </c>
      <c r="G10" s="163"/>
      <c r="H10" s="164"/>
    </row>
    <row r="11" spans="1:8" x14ac:dyDescent="0.15">
      <c r="A11" s="145" t="s">
        <v>559</v>
      </c>
      <c r="B11" s="150"/>
      <c r="C11" s="151"/>
      <c r="D11" s="152">
        <v>153238</v>
      </c>
      <c r="E11" s="153"/>
      <c r="F11" s="154">
        <v>74568</v>
      </c>
      <c r="G11" s="155"/>
      <c r="H11" s="156"/>
    </row>
    <row r="12" spans="1:8" x14ac:dyDescent="0.15">
      <c r="A12" s="157"/>
      <c r="B12" s="158"/>
      <c r="C12" s="165"/>
      <c r="D12" s="160">
        <v>139931</v>
      </c>
      <c r="E12" s="161"/>
      <c r="F12" s="162">
        <v>42558</v>
      </c>
      <c r="G12" s="163"/>
      <c r="H12" s="164"/>
    </row>
    <row r="13" spans="1:8" x14ac:dyDescent="0.15">
      <c r="A13" s="145"/>
      <c r="B13" s="150"/>
      <c r="C13" s="166"/>
      <c r="D13" s="167">
        <v>78481</v>
      </c>
      <c r="E13" s="168"/>
      <c r="F13" s="169">
        <v>87498</v>
      </c>
      <c r="G13" s="170"/>
      <c r="H13" s="156"/>
    </row>
    <row r="14" spans="1:8" x14ac:dyDescent="0.15">
      <c r="A14" s="157"/>
      <c r="B14" s="158"/>
      <c r="C14" s="159"/>
      <c r="D14" s="160">
        <v>62140</v>
      </c>
      <c r="E14" s="161"/>
      <c r="F14" s="162">
        <v>42974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4.29</v>
      </c>
      <c r="C19" s="171">
        <f>ROUND(VALUE(SUBSTITUTE(実質収支比率等に係る経年分析!G$48,"▲","-")),2)</f>
        <v>4.1399999999999997</v>
      </c>
      <c r="D19" s="171">
        <f>ROUND(VALUE(SUBSTITUTE(実質収支比率等に係る経年分析!H$48,"▲","-")),2)</f>
        <v>4.63</v>
      </c>
      <c r="E19" s="171">
        <f>ROUND(VALUE(SUBSTITUTE(実質収支比率等に係る経年分析!I$48,"▲","-")),2)</f>
        <v>3.91</v>
      </c>
      <c r="F19" s="171">
        <f>ROUND(VALUE(SUBSTITUTE(実質収支比率等に係る経年分析!J$48,"▲","-")),2)</f>
        <v>7.01</v>
      </c>
    </row>
    <row r="20" spans="1:11" x14ac:dyDescent="0.15">
      <c r="A20" s="171" t="s">
        <v>55</v>
      </c>
      <c r="B20" s="171">
        <f>ROUND(VALUE(SUBSTITUTE(実質収支比率等に係る経年分析!F$47,"▲","-")),2)</f>
        <v>11.99</v>
      </c>
      <c r="C20" s="171">
        <f>ROUND(VALUE(SUBSTITUTE(実質収支比率等に係る経年分析!G$47,"▲","-")),2)</f>
        <v>12.51</v>
      </c>
      <c r="D20" s="171">
        <f>ROUND(VALUE(SUBSTITUTE(実質収支比率等に係る経年分析!H$47,"▲","-")),2)</f>
        <v>11.79</v>
      </c>
      <c r="E20" s="171">
        <f>ROUND(VALUE(SUBSTITUTE(実質収支比率等に係る経年分析!I$47,"▲","-")),2)</f>
        <v>12.29</v>
      </c>
      <c r="F20" s="171">
        <f>ROUND(VALUE(SUBSTITUTE(実質収支比率等に係る経年分析!J$47,"▲","-")),2)</f>
        <v>11.06</v>
      </c>
    </row>
    <row r="21" spans="1:11" x14ac:dyDescent="0.15">
      <c r="A21" s="171" t="s">
        <v>56</v>
      </c>
      <c r="B21" s="171">
        <f>IF(ISNUMBER(VALUE(SUBSTITUTE(実質収支比率等に係る経年分析!F$49,"▲","-"))),ROUND(VALUE(SUBSTITUTE(実質収支比率等に係る経年分析!F$49,"▲","-")),2),NA())</f>
        <v>-3</v>
      </c>
      <c r="C21" s="171">
        <f>IF(ISNUMBER(VALUE(SUBSTITUTE(実質収支比率等に係る経年分析!G$49,"▲","-"))),ROUND(VALUE(SUBSTITUTE(実質収支比率等に係る経年分析!G$49,"▲","-")),2),NA())</f>
        <v>-3.46</v>
      </c>
      <c r="D21" s="171">
        <f>IF(ISNUMBER(VALUE(SUBSTITUTE(実質収支比率等に係る経年分析!H$49,"▲","-"))),ROUND(VALUE(SUBSTITUTE(実質収支比率等に係る経年分析!H$49,"▲","-")),2),NA())</f>
        <v>-4.1900000000000004</v>
      </c>
      <c r="E21" s="171">
        <f>IF(ISNUMBER(VALUE(SUBSTITUTE(実質収支比率等に係る経年分析!I$49,"▲","-"))),ROUND(VALUE(SUBSTITUTE(実質収支比率等に係る経年分析!I$49,"▲","-")),2),NA())</f>
        <v>-4.1500000000000004</v>
      </c>
      <c r="F21" s="171">
        <f>IF(ISNUMBER(VALUE(SUBSTITUTE(実質収支比率等に係る経年分析!J$49,"▲","-"))),ROUND(VALUE(SUBSTITUTE(実質収支比率等に係る経年分析!J$49,"▲","-")),2),NA())</f>
        <v>-0.65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河北町農業集落排水事業特別会計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河北町公共下水道事業特別会計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河北町後期高齢者医療特別会計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河北町国民健康保険特別会計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1.23</v>
      </c>
    </row>
    <row r="34" spans="1:16" x14ac:dyDescent="0.15">
      <c r="A34" s="172" t="str">
        <f>IF(連結実質赤字比率に係る赤字・黒字の構成分析!C$36="",NA(),連結実質赤字比率に係る赤字・黒字の構成分析!C$36)</f>
        <v>河北町介護保険特別会計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4.1399999999999997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7.01</v>
      </c>
    </row>
    <row r="36" spans="1:16" x14ac:dyDescent="0.15">
      <c r="A36" s="172" t="str">
        <f>IF(連結実質赤字比率に係る赤字・黒字の構成分析!C$34="",NA(),連結実質赤字比率に係る赤字・黒字の構成分析!C$34)</f>
        <v>河北町水道事業会計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839</v>
      </c>
      <c r="E42" s="173"/>
      <c r="F42" s="173"/>
      <c r="G42" s="173">
        <f>'実質公債費比率（分子）の構造'!L$52</f>
        <v>811</v>
      </c>
      <c r="H42" s="173"/>
      <c r="I42" s="173"/>
      <c r="J42" s="173">
        <f>'実質公債費比率（分子）の構造'!M$52</f>
        <v>797</v>
      </c>
      <c r="K42" s="173"/>
      <c r="L42" s="173"/>
      <c r="M42" s="173">
        <f>'実質公債費比率（分子）の構造'!N$52</f>
        <v>774</v>
      </c>
      <c r="N42" s="173"/>
      <c r="O42" s="173"/>
      <c r="P42" s="173">
        <f>'実質公債費比率（分子）の構造'!O$52</f>
        <v>755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29</v>
      </c>
      <c r="C44" s="173"/>
      <c r="D44" s="173"/>
      <c r="E44" s="173">
        <f>'実質公債費比率（分子）の構造'!L$50</f>
        <v>29</v>
      </c>
      <c r="F44" s="173"/>
      <c r="G44" s="173"/>
      <c r="H44" s="173">
        <f>'実質公債費比率（分子）の構造'!M$50</f>
        <v>28</v>
      </c>
      <c r="I44" s="173"/>
      <c r="J44" s="173"/>
      <c r="K44" s="173">
        <f>'実質公債費比率（分子）の構造'!N$50</f>
        <v>27</v>
      </c>
      <c r="L44" s="173"/>
      <c r="M44" s="173"/>
      <c r="N44" s="173">
        <f>'実質公債費比率（分子）の構造'!O$50</f>
        <v>23</v>
      </c>
      <c r="O44" s="173"/>
      <c r="P44" s="173"/>
    </row>
    <row r="45" spans="1:16" x14ac:dyDescent="0.15">
      <c r="A45" s="173" t="s">
        <v>66</v>
      </c>
      <c r="B45" s="173">
        <f>'実質公債費比率（分子）の構造'!K$49</f>
        <v>54</v>
      </c>
      <c r="C45" s="173"/>
      <c r="D45" s="173"/>
      <c r="E45" s="173">
        <f>'実質公債費比率（分子）の構造'!L$49</f>
        <v>47</v>
      </c>
      <c r="F45" s="173"/>
      <c r="G45" s="173"/>
      <c r="H45" s="173">
        <f>'実質公債費比率（分子）の構造'!M$49</f>
        <v>40</v>
      </c>
      <c r="I45" s="173"/>
      <c r="J45" s="173"/>
      <c r="K45" s="173">
        <f>'実質公債費比率（分子）の構造'!N$49</f>
        <v>39</v>
      </c>
      <c r="L45" s="173"/>
      <c r="M45" s="173"/>
      <c r="N45" s="173">
        <f>'実質公債費比率（分子）の構造'!O$49</f>
        <v>51</v>
      </c>
      <c r="O45" s="173"/>
      <c r="P45" s="173"/>
    </row>
    <row r="46" spans="1:16" x14ac:dyDescent="0.15">
      <c r="A46" s="173" t="s">
        <v>67</v>
      </c>
      <c r="B46" s="173">
        <f>'実質公債費比率（分子）の構造'!K$48</f>
        <v>401</v>
      </c>
      <c r="C46" s="173"/>
      <c r="D46" s="173"/>
      <c r="E46" s="173">
        <f>'実質公債費比率（分子）の構造'!L$48</f>
        <v>377</v>
      </c>
      <c r="F46" s="173"/>
      <c r="G46" s="173"/>
      <c r="H46" s="173">
        <f>'実質公債費比率（分子）の構造'!M$48</f>
        <v>352</v>
      </c>
      <c r="I46" s="173"/>
      <c r="J46" s="173"/>
      <c r="K46" s="173">
        <f>'実質公債費比率（分子）の構造'!N$48</f>
        <v>356</v>
      </c>
      <c r="L46" s="173"/>
      <c r="M46" s="173"/>
      <c r="N46" s="173">
        <f>'実質公債費比率（分子）の構造'!O$48</f>
        <v>323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783</v>
      </c>
      <c r="C49" s="173"/>
      <c r="D49" s="173"/>
      <c r="E49" s="173">
        <f>'実質公債費比率（分子）の構造'!L$45</f>
        <v>747</v>
      </c>
      <c r="F49" s="173"/>
      <c r="G49" s="173"/>
      <c r="H49" s="173">
        <f>'実質公債費比率（分子）の構造'!M$45</f>
        <v>740</v>
      </c>
      <c r="I49" s="173"/>
      <c r="J49" s="173"/>
      <c r="K49" s="173">
        <f>'実質公債費比率（分子）の構造'!N$45</f>
        <v>723</v>
      </c>
      <c r="L49" s="173"/>
      <c r="M49" s="173"/>
      <c r="N49" s="173">
        <f>'実質公債費比率（分子）の構造'!O$45</f>
        <v>722</v>
      </c>
      <c r="O49" s="173"/>
      <c r="P49" s="173"/>
    </row>
    <row r="50" spans="1:16" x14ac:dyDescent="0.15">
      <c r="A50" s="173" t="s">
        <v>71</v>
      </c>
      <c r="B50" s="173" t="e">
        <f>NA()</f>
        <v>#N/A</v>
      </c>
      <c r="C50" s="173">
        <f>IF(ISNUMBER('実質公債費比率（分子）の構造'!K$53),'実質公債費比率（分子）の構造'!K$53,NA())</f>
        <v>428</v>
      </c>
      <c r="D50" s="173" t="e">
        <f>NA()</f>
        <v>#N/A</v>
      </c>
      <c r="E50" s="173" t="e">
        <f>NA()</f>
        <v>#N/A</v>
      </c>
      <c r="F50" s="173">
        <f>IF(ISNUMBER('実質公債費比率（分子）の構造'!L$53),'実質公債費比率（分子）の構造'!L$53,NA())</f>
        <v>389</v>
      </c>
      <c r="G50" s="173" t="e">
        <f>NA()</f>
        <v>#N/A</v>
      </c>
      <c r="H50" s="173" t="e">
        <f>NA()</f>
        <v>#N/A</v>
      </c>
      <c r="I50" s="173">
        <f>IF(ISNUMBER('実質公債費比率（分子）の構造'!M$53),'実質公債費比率（分子）の構造'!M$53,NA())</f>
        <v>363</v>
      </c>
      <c r="J50" s="173" t="e">
        <f>NA()</f>
        <v>#N/A</v>
      </c>
      <c r="K50" s="173" t="e">
        <f>NA()</f>
        <v>#N/A</v>
      </c>
      <c r="L50" s="173">
        <f>IF(ISNUMBER('実質公債費比率（分子）の構造'!N$53),'実質公債費比率（分子）の構造'!N$53,NA())</f>
        <v>371</v>
      </c>
      <c r="M50" s="173" t="e">
        <f>NA()</f>
        <v>#N/A</v>
      </c>
      <c r="N50" s="173" t="e">
        <f>NA()</f>
        <v>#N/A</v>
      </c>
      <c r="O50" s="173">
        <f>IF(ISNUMBER('実質公債費比率（分子）の構造'!O$53),'実質公債費比率（分子）の構造'!O$53,NA())</f>
        <v>364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6921</v>
      </c>
      <c r="E56" s="172"/>
      <c r="F56" s="172"/>
      <c r="G56" s="172">
        <f>'将来負担比率（分子）の構造'!J$52</f>
        <v>6832</v>
      </c>
      <c r="H56" s="172"/>
      <c r="I56" s="172"/>
      <c r="J56" s="172">
        <f>'将来負担比率（分子）の構造'!K$52</f>
        <v>6598</v>
      </c>
      <c r="K56" s="172"/>
      <c r="L56" s="172"/>
      <c r="M56" s="172">
        <f>'将来負担比率（分子）の構造'!L$52</f>
        <v>6282</v>
      </c>
      <c r="N56" s="172"/>
      <c r="O56" s="172"/>
      <c r="P56" s="172">
        <f>'将来負担比率（分子）の構造'!M$52</f>
        <v>6161</v>
      </c>
    </row>
    <row r="57" spans="1:16" x14ac:dyDescent="0.15">
      <c r="A57" s="172" t="s">
        <v>42</v>
      </c>
      <c r="B57" s="172"/>
      <c r="C57" s="172"/>
      <c r="D57" s="172">
        <f>'将来負担比率（分子）の構造'!I$51</f>
        <v>1227</v>
      </c>
      <c r="E57" s="172"/>
      <c r="F57" s="172"/>
      <c r="G57" s="172">
        <f>'将来負担比率（分子）の構造'!J$51</f>
        <v>1270</v>
      </c>
      <c r="H57" s="172"/>
      <c r="I57" s="172"/>
      <c r="J57" s="172">
        <f>'将来負担比率（分子）の構造'!K$51</f>
        <v>1309</v>
      </c>
      <c r="K57" s="172"/>
      <c r="L57" s="172"/>
      <c r="M57" s="172">
        <f>'将来負担比率（分子）の構造'!L$51</f>
        <v>1344</v>
      </c>
      <c r="N57" s="172"/>
      <c r="O57" s="172"/>
      <c r="P57" s="172">
        <f>'将来負担比率（分子）の構造'!M$51</f>
        <v>1377</v>
      </c>
    </row>
    <row r="58" spans="1:16" x14ac:dyDescent="0.15">
      <c r="A58" s="172" t="s">
        <v>41</v>
      </c>
      <c r="B58" s="172"/>
      <c r="C58" s="172"/>
      <c r="D58" s="172">
        <f>'将来負担比率（分子）の構造'!I$50</f>
        <v>3182</v>
      </c>
      <c r="E58" s="172"/>
      <c r="F58" s="172"/>
      <c r="G58" s="172">
        <f>'将来負担比率（分子）の構造'!J$50</f>
        <v>3451</v>
      </c>
      <c r="H58" s="172"/>
      <c r="I58" s="172"/>
      <c r="J58" s="172">
        <f>'将来負担比率（分子）の構造'!K$50</f>
        <v>3420</v>
      </c>
      <c r="K58" s="172"/>
      <c r="L58" s="172"/>
      <c r="M58" s="172">
        <f>'将来負担比率（分子）の構造'!L$50</f>
        <v>3611</v>
      </c>
      <c r="N58" s="172"/>
      <c r="O58" s="172"/>
      <c r="P58" s="172">
        <f>'将来負担比率（分子）の構造'!M$50</f>
        <v>3789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299</v>
      </c>
      <c r="C61" s="172"/>
      <c r="D61" s="172"/>
      <c r="E61" s="172">
        <f>'将来負担比率（分子）の構造'!J$46</f>
        <v>135</v>
      </c>
      <c r="F61" s="172"/>
      <c r="G61" s="172"/>
      <c r="H61" s="172">
        <f>'将来負担比率（分子）の構造'!K$46</f>
        <v>141</v>
      </c>
      <c r="I61" s="172"/>
      <c r="J61" s="172"/>
      <c r="K61" s="172">
        <f>'将来負担比率（分子）の構造'!L$46</f>
        <v>150</v>
      </c>
      <c r="L61" s="172"/>
      <c r="M61" s="172"/>
      <c r="N61" s="172">
        <f>'将来負担比率（分子）の構造'!M$46</f>
        <v>130</v>
      </c>
      <c r="O61" s="172"/>
      <c r="P61" s="172"/>
    </row>
    <row r="62" spans="1:16" x14ac:dyDescent="0.15">
      <c r="A62" s="172" t="s">
        <v>35</v>
      </c>
      <c r="B62" s="172">
        <f>'将来負担比率（分子）の構造'!I$45</f>
        <v>1283</v>
      </c>
      <c r="C62" s="172"/>
      <c r="D62" s="172"/>
      <c r="E62" s="172">
        <f>'将来負担比率（分子）の構造'!J$45</f>
        <v>1231</v>
      </c>
      <c r="F62" s="172"/>
      <c r="G62" s="172"/>
      <c r="H62" s="172">
        <f>'将来負担比率（分子）の構造'!K$45</f>
        <v>1195</v>
      </c>
      <c r="I62" s="172"/>
      <c r="J62" s="172"/>
      <c r="K62" s="172">
        <f>'将来負担比率（分子）の構造'!L$45</f>
        <v>1148</v>
      </c>
      <c r="L62" s="172"/>
      <c r="M62" s="172"/>
      <c r="N62" s="172">
        <f>'将来負担比率（分子）の構造'!M$45</f>
        <v>1116</v>
      </c>
      <c r="O62" s="172"/>
      <c r="P62" s="172"/>
    </row>
    <row r="63" spans="1:16" x14ac:dyDescent="0.15">
      <c r="A63" s="172" t="s">
        <v>34</v>
      </c>
      <c r="B63" s="172">
        <f>'将来負担比率（分子）の構造'!I$44</f>
        <v>155</v>
      </c>
      <c r="C63" s="172"/>
      <c r="D63" s="172"/>
      <c r="E63" s="172">
        <f>'将来負担比率（分子）の構造'!J$44</f>
        <v>179</v>
      </c>
      <c r="F63" s="172"/>
      <c r="G63" s="172"/>
      <c r="H63" s="172">
        <f>'将来負担比率（分子）の構造'!K$44</f>
        <v>182</v>
      </c>
      <c r="I63" s="172"/>
      <c r="J63" s="172"/>
      <c r="K63" s="172">
        <f>'将来負担比率（分子）の構造'!L$44</f>
        <v>197</v>
      </c>
      <c r="L63" s="172"/>
      <c r="M63" s="172"/>
      <c r="N63" s="172">
        <f>'将来負担比率（分子）の構造'!M$44</f>
        <v>212</v>
      </c>
      <c r="O63" s="172"/>
      <c r="P63" s="172"/>
    </row>
    <row r="64" spans="1:16" x14ac:dyDescent="0.15">
      <c r="A64" s="172" t="s">
        <v>33</v>
      </c>
      <c r="B64" s="172">
        <f>'将来負担比率（分子）の構造'!I$43</f>
        <v>4011</v>
      </c>
      <c r="C64" s="172"/>
      <c r="D64" s="172"/>
      <c r="E64" s="172">
        <f>'将来負担比率（分子）の構造'!J$43</f>
        <v>3803</v>
      </c>
      <c r="F64" s="172"/>
      <c r="G64" s="172"/>
      <c r="H64" s="172">
        <f>'将来負担比率（分子）の構造'!K$43</f>
        <v>3625</v>
      </c>
      <c r="I64" s="172"/>
      <c r="J64" s="172"/>
      <c r="K64" s="172">
        <f>'将来負担比率（分子）の構造'!L$43</f>
        <v>3538</v>
      </c>
      <c r="L64" s="172"/>
      <c r="M64" s="172"/>
      <c r="N64" s="172">
        <f>'将来負担比率（分子）の構造'!M$43</f>
        <v>3404</v>
      </c>
      <c r="O64" s="172"/>
      <c r="P64" s="172"/>
    </row>
    <row r="65" spans="1:16" x14ac:dyDescent="0.15">
      <c r="A65" s="172" t="s">
        <v>32</v>
      </c>
      <c r="B65" s="172">
        <f>'将来負担比率（分子）の構造'!I$42</f>
        <v>261</v>
      </c>
      <c r="C65" s="172"/>
      <c r="D65" s="172"/>
      <c r="E65" s="172">
        <f>'将来負担比率（分子）の構造'!J$42</f>
        <v>233</v>
      </c>
      <c r="F65" s="172"/>
      <c r="G65" s="172"/>
      <c r="H65" s="172">
        <f>'将来負担比率（分子）の構造'!K$42</f>
        <v>205</v>
      </c>
      <c r="I65" s="172"/>
      <c r="J65" s="172"/>
      <c r="K65" s="172">
        <f>'将来負担比率（分子）の構造'!L$42</f>
        <v>178</v>
      </c>
      <c r="L65" s="172"/>
      <c r="M65" s="172"/>
      <c r="N65" s="172">
        <f>'将来負担比率（分子）の構造'!M$42</f>
        <v>155</v>
      </c>
      <c r="O65" s="172"/>
      <c r="P65" s="172"/>
    </row>
    <row r="66" spans="1:16" x14ac:dyDescent="0.15">
      <c r="A66" s="172" t="s">
        <v>31</v>
      </c>
      <c r="B66" s="172">
        <f>'将来負担比率（分子）の構造'!I$41</f>
        <v>6578</v>
      </c>
      <c r="C66" s="172"/>
      <c r="D66" s="172"/>
      <c r="E66" s="172">
        <f>'将来負担比率（分子）の構造'!J$41</f>
        <v>6393</v>
      </c>
      <c r="F66" s="172"/>
      <c r="G66" s="172"/>
      <c r="H66" s="172">
        <f>'将来負担比率（分子）の構造'!K$41</f>
        <v>6721</v>
      </c>
      <c r="I66" s="172"/>
      <c r="J66" s="172"/>
      <c r="K66" s="172">
        <f>'将来負担比率（分子）の構造'!L$41</f>
        <v>7149</v>
      </c>
      <c r="L66" s="172"/>
      <c r="M66" s="172"/>
      <c r="N66" s="172">
        <f>'将来負担比率（分子）の構造'!M$41</f>
        <v>8319</v>
      </c>
      <c r="O66" s="172"/>
      <c r="P66" s="172"/>
    </row>
    <row r="67" spans="1:16" x14ac:dyDescent="0.15">
      <c r="A67" s="172" t="s">
        <v>75</v>
      </c>
      <c r="B67" s="172" t="e">
        <f>NA()</f>
        <v>#N/A</v>
      </c>
      <c r="C67" s="172">
        <f>IF(ISNUMBER('将来負担比率（分子）の構造'!I$53), IF('将来負担比率（分子）の構造'!I$53 &lt; 0, 0, '将来負担比率（分子）の構造'!I$53), NA())</f>
        <v>1257</v>
      </c>
      <c r="D67" s="172" t="e">
        <f>NA()</f>
        <v>#N/A</v>
      </c>
      <c r="E67" s="172" t="e">
        <f>NA()</f>
        <v>#N/A</v>
      </c>
      <c r="F67" s="172">
        <f>IF(ISNUMBER('将来負担比率（分子）の構造'!J$53), IF('将来負担比率（分子）の構造'!J$53 &lt; 0, 0, '将来負担比率（分子）の構造'!J$53), NA())</f>
        <v>421</v>
      </c>
      <c r="G67" s="172" t="e">
        <f>NA()</f>
        <v>#N/A</v>
      </c>
      <c r="H67" s="172" t="e">
        <f>NA()</f>
        <v>#N/A</v>
      </c>
      <c r="I67" s="172">
        <f>IF(ISNUMBER('将来負担比率（分子）の構造'!K$53), IF('将来負担比率（分子）の構造'!K$53 &lt; 0, 0, '将来負担比率（分子）の構造'!K$53), NA())</f>
        <v>741</v>
      </c>
      <c r="J67" s="172" t="e">
        <f>NA()</f>
        <v>#N/A</v>
      </c>
      <c r="K67" s="172" t="e">
        <f>NA()</f>
        <v>#N/A</v>
      </c>
      <c r="L67" s="172">
        <f>IF(ISNUMBER('将来負担比率（分子）の構造'!L$53), IF('将来負担比率（分子）の構造'!L$53 &lt; 0, 0, '将来負担比率（分子）の構造'!L$53), NA())</f>
        <v>1124</v>
      </c>
      <c r="M67" s="172" t="e">
        <f>NA()</f>
        <v>#N/A</v>
      </c>
      <c r="N67" s="172" t="e">
        <f>NA()</f>
        <v>#N/A</v>
      </c>
      <c r="O67" s="172">
        <f>IF(ISNUMBER('将来負担比率（分子）の構造'!M$53), IF('将来負担比率（分子）の構造'!M$53 &lt; 0, 0, '将来負担比率（分子）の構造'!M$53), NA())</f>
        <v>2008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546</v>
      </c>
      <c r="C72" s="176">
        <f>基金残高に係る経年分析!G55</f>
        <v>580</v>
      </c>
      <c r="D72" s="176">
        <f>基金残高に係る経年分析!H55</f>
        <v>552</v>
      </c>
    </row>
    <row r="73" spans="1:16" x14ac:dyDescent="0.15">
      <c r="A73" s="175" t="s">
        <v>78</v>
      </c>
      <c r="B73" s="176">
        <f>基金残高に係る経年分析!F56</f>
        <v>9</v>
      </c>
      <c r="C73" s="176">
        <f>基金残高に係る経年分析!G56</f>
        <v>8</v>
      </c>
      <c r="D73" s="176">
        <f>基金残高に係る経年分析!H56</f>
        <v>7</v>
      </c>
    </row>
    <row r="74" spans="1:16" x14ac:dyDescent="0.15">
      <c r="A74" s="175" t="s">
        <v>79</v>
      </c>
      <c r="B74" s="176">
        <f>基金残高に係る経年分析!F57</f>
        <v>2105</v>
      </c>
      <c r="C74" s="176">
        <f>基金残高に係る経年分析!G57</f>
        <v>2400</v>
      </c>
      <c r="D74" s="176">
        <f>基金残高に係る経年分析!H57</f>
        <v>2535</v>
      </c>
    </row>
  </sheetData>
  <sheetProtection algorithmName="SHA-512" hashValue="GdDKbItPkRwRqq8rR6lgmFU3EAcX9PascmSGGcNstGQPnqlHYebbZfXy15QUATbtImXMZZIFhtSCYVK6yQuwTA==" saltValue="U0Nlpb9uPPWOyjebPQ6q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2023-03-06T06:10:31Z</cp:lastPrinted>
  <dcterms:created xsi:type="dcterms:W3CDTF">2023-02-20T03:59:20Z</dcterms:created>
  <dcterms:modified xsi:type="dcterms:W3CDTF">2023-03-20T07:55:10Z</dcterms:modified>
  <cp:category/>
</cp:coreProperties>
</file>