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433608B-32C4-455D-94D0-87A688760367}" xr6:coauthVersionLast="47" xr6:coauthVersionMax="47" xr10:uidLastSave="{00000000-0000-0000-0000-000000000000}"/>
  <bookViews>
    <workbookView xWindow="-120" yWindow="-120" windowWidth="29040" windowHeight="15840" xr2:uid="{00000000-000D-0000-FFFF-FFFF00000000}"/>
  </bookViews>
  <sheets>
    <sheet name="実績報告書" sheetId="1" r:id="rId1"/>
    <sheet name="いきいきサロン事業報告" sheetId="2" r:id="rId2"/>
    <sheet name="事業報告書" sheetId="3" r:id="rId3"/>
  </sheets>
  <definedNames>
    <definedName name="_xlnm.Print_Area" localSheetId="1">いきいきサロン事業報告!$A$1:$E$32</definedName>
    <definedName name="_xlnm.Print_Area" localSheetId="2">事業報告書!$A$1:$AB$46</definedName>
    <definedName name="_xlnm.Print_Area" localSheetId="0">実績報告書!$A$1:$H$35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D29" i="2"/>
  <c r="AA15" i="3"/>
  <c r="G19" i="1" s="1"/>
  <c r="AA13" i="3"/>
  <c r="G18" i="1" s="1"/>
  <c r="AA10" i="3"/>
  <c r="G17" i="1" s="1"/>
  <c r="AA22" i="3"/>
  <c r="G22" i="1" s="1"/>
  <c r="AA43" i="3"/>
  <c r="G31" i="1" s="1"/>
  <c r="AE26" i="3"/>
  <c r="AD26" i="3"/>
  <c r="AA26" i="3" s="1"/>
  <c r="G23" i="1" s="1"/>
  <c r="AD28" i="3"/>
  <c r="AA28" i="3" s="1"/>
  <c r="AA31" i="3"/>
  <c r="AA34" i="3"/>
  <c r="AE28" i="3"/>
  <c r="AD34" i="3"/>
  <c r="G26" i="1"/>
  <c r="AD35" i="3"/>
  <c r="AA41" i="3"/>
  <c r="G29" i="1"/>
  <c r="AD41" i="3"/>
  <c r="G32" i="1"/>
  <c r="AA45" i="3" s="1"/>
  <c r="G46" i="3" s="1"/>
  <c r="G21" i="1"/>
  <c r="AA20" i="3" s="1"/>
  <c r="C21" i="3" s="1"/>
  <c r="G14" i="1"/>
  <c r="G20" i="1"/>
  <c r="G16" i="1"/>
  <c r="C33" i="1"/>
  <c r="C35" i="1" s="1"/>
  <c r="D27" i="2"/>
  <c r="B10" i="2" s="1"/>
  <c r="G15" i="1" s="1"/>
  <c r="E15" i="1" s="1"/>
  <c r="B27" i="2"/>
  <c r="G24" i="1" l="1"/>
  <c r="G27" i="1"/>
  <c r="G30" i="1"/>
  <c r="G33" i="1" l="1"/>
  <c r="E31" i="1"/>
  <c r="E30" i="1"/>
  <c r="E29" i="1"/>
  <c r="E27" i="1"/>
  <c r="E26" i="1"/>
  <c r="E24" i="1"/>
  <c r="E23" i="1"/>
  <c r="E22" i="1"/>
  <c r="E20" i="1"/>
  <c r="E19" i="1"/>
  <c r="E18" i="1"/>
  <c r="E17" i="1"/>
  <c r="E16" i="1"/>
  <c r="E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 authorId="0" shapeId="0" xr:uid="{985112FA-0608-4B06-8E1A-3FA20C851E88}">
      <text>
        <r>
          <rPr>
            <sz val="9"/>
            <color indexed="81"/>
            <rFont val="MS P ゴシック"/>
            <family val="3"/>
            <charset val="128"/>
          </rPr>
          <t>日付を入力してください</t>
        </r>
      </text>
    </comment>
    <comment ref="C14" authorId="0" shapeId="0" xr:uid="{077822D9-3EDD-487B-8D90-B90A9CED8AF6}">
      <text>
        <r>
          <rPr>
            <sz val="9"/>
            <color indexed="81"/>
            <rFont val="MS P ゴシック"/>
            <family val="3"/>
            <charset val="128"/>
          </rPr>
          <t>令和７年度交付申請額を転記してください。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1D8D3A0D-2B50-43CC-9057-E6B453A9BF4C}">
      <text>
        <r>
          <rPr>
            <sz val="9"/>
            <color indexed="81"/>
            <rFont val="MS P ゴシック"/>
            <family val="3"/>
            <charset val="128"/>
          </rPr>
          <t>※いきいきサロン事業を他の自治会と合同で実施している地区で、実績報告を個別に行う場合は、直接数値を入力するなど、適宜修正ください。</t>
        </r>
      </text>
    </comment>
    <comment ref="B15" authorId="0" shapeId="0" xr:uid="{2D3E21A8-E606-4DC9-BB82-51F4C161AA04}">
      <text>
        <r>
          <rPr>
            <sz val="9"/>
            <color indexed="81"/>
            <rFont val="MS P ゴシック"/>
            <family val="3"/>
            <charset val="128"/>
          </rPr>
          <t>事業に要した経費を記入してください。
※いきいきサロン事業を他の自治会と合同で実施している地区で、実績報告を代表地区が行う場合は、合算した事業費を記入ください。</t>
        </r>
      </text>
    </comment>
    <comment ref="D15" authorId="0" shapeId="0" xr:uid="{09F9C8E3-2828-46E7-8A26-A2A71F1E5204}">
      <text>
        <r>
          <rPr>
            <sz val="9"/>
            <color indexed="81"/>
            <rFont val="MS P ゴシック"/>
            <family val="3"/>
            <charset val="128"/>
          </rPr>
          <t>事業に要した経費の内、交付の対象となる経費を記入ください。
交付の対象となる経費については、”河北町地域振興総合交付金の手引”の13頁をご覧ください。
※いきいきサロン事業を他の自治会と合同で実施している地区で、実績報告を代表地区が行う場合は、合算した経費を記入ください。</t>
        </r>
      </text>
    </comment>
    <comment ref="A18" authorId="0" shapeId="0" xr:uid="{EA1123A3-76D2-4A59-8527-6D38CD36B968}">
      <text>
        <r>
          <rPr>
            <sz val="10"/>
            <color indexed="81"/>
            <rFont val="MS P ゴシック"/>
            <family val="3"/>
            <charset val="128"/>
          </rPr>
          <t>実施した事業内容を記入してください。</t>
        </r>
      </text>
    </comment>
    <comment ref="B29" authorId="0" shapeId="0" xr:uid="{F90CD588-82FA-4A5C-98B3-1C41484FB97C}">
      <text>
        <r>
          <rPr>
            <sz val="9"/>
            <color indexed="81"/>
            <rFont val="MS P ゴシック"/>
            <family val="3"/>
            <charset val="128"/>
          </rPr>
          <t>令和７年度交付金申請時に報告いただいた世帯数を記入してください。
※いきいきサロン事業を他の自治会と合同で実施している自治会のうち、実績報告を代表地区が行う場合は、合同で実施した自治会の合計数を記入ください。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8" authorId="0" shapeId="0" xr:uid="{AFB43F3F-4711-4DD2-86DA-46395DE53CD5}">
      <text>
        <r>
          <rPr>
            <sz val="9"/>
            <color indexed="81"/>
            <rFont val="MS P ゴシック"/>
            <family val="3"/>
            <charset val="128"/>
          </rPr>
          <t>事業に要した経費を記入してください。</t>
        </r>
      </text>
    </comment>
    <comment ref="AA8" authorId="0" shapeId="0" xr:uid="{78055A34-618A-4363-A96D-0B7191371AD8}">
      <text>
        <r>
          <rPr>
            <sz val="9"/>
            <color indexed="81"/>
            <rFont val="MS P ゴシック"/>
            <family val="3"/>
            <charset val="128"/>
          </rPr>
          <t>自主防災組織の設置年に応じた金額を入力する。
1年目の場合は15,000円、2年目の場合は10,000円、3年目以降は0円。</t>
        </r>
      </text>
    </comment>
    <comment ref="F9" authorId="0" shapeId="0" xr:uid="{5D6579D6-6638-44EF-A1B9-D29CB1F59468}">
      <text>
        <r>
          <rPr>
            <sz val="9"/>
            <color indexed="81"/>
            <rFont val="MS P ゴシック"/>
            <family val="3"/>
            <charset val="128"/>
          </rPr>
          <t>自主防災組織の設置年月を記入してください。</t>
        </r>
      </text>
    </comment>
    <comment ref="Q11" authorId="0" shapeId="0" xr:uid="{753578C7-0B00-4D0E-8355-FBBDC8CDBFA8}">
      <text>
        <r>
          <rPr>
            <sz val="9"/>
            <color indexed="81"/>
            <rFont val="MS P ゴシック"/>
            <family val="3"/>
            <charset val="128"/>
          </rPr>
          <t>実施日を入力してください</t>
        </r>
      </text>
    </comment>
    <comment ref="G12" authorId="0" shapeId="0" xr:uid="{EC1A7C76-CA51-4586-A738-AB61C88317F7}">
      <text>
        <r>
          <rPr>
            <sz val="9"/>
            <color indexed="81"/>
            <rFont val="MS P ゴシック"/>
            <family val="3"/>
            <charset val="128"/>
          </rPr>
          <t>活動の内容について記入してください。</t>
        </r>
      </text>
    </comment>
    <comment ref="Q13" authorId="0" shapeId="0" xr:uid="{8DD72C41-2329-42EF-96DD-D4B29482225B}">
      <text>
        <r>
          <rPr>
            <sz val="9"/>
            <color indexed="81"/>
            <rFont val="MS P ゴシック"/>
            <family val="3"/>
            <charset val="128"/>
          </rPr>
          <t>実施日を入力してください</t>
        </r>
      </text>
    </comment>
    <comment ref="G14" authorId="0" shapeId="0" xr:uid="{68302F8A-E19D-49CF-B19A-87705F9012C6}">
      <text>
        <r>
          <rPr>
            <sz val="9"/>
            <color indexed="81"/>
            <rFont val="MS P ゴシック"/>
            <family val="3"/>
            <charset val="128"/>
          </rPr>
          <t>活動の内容について入力してください。</t>
        </r>
      </text>
    </comment>
    <comment ref="Q15" authorId="0" shapeId="0" xr:uid="{2EBC9E2F-3BFB-4F2D-B560-B0EE7C548D93}">
      <text>
        <r>
          <rPr>
            <sz val="9"/>
            <color indexed="81"/>
            <rFont val="MS P ゴシック"/>
            <family val="3"/>
            <charset val="128"/>
          </rPr>
          <t>実施日を入力してください</t>
        </r>
      </text>
    </comment>
    <comment ref="G16" authorId="0" shapeId="0" xr:uid="{BA7594D3-97DF-4899-B89C-240DC4964298}">
      <text>
        <r>
          <rPr>
            <sz val="9"/>
            <color indexed="81"/>
            <rFont val="MS P ゴシック"/>
            <family val="3"/>
            <charset val="128"/>
          </rPr>
          <t>活動の内容について入力してください。</t>
        </r>
      </text>
    </comment>
    <comment ref="K17" authorId="0" shapeId="0" xr:uid="{F292B46C-36C1-44FA-84BC-4F14D71FBB76}">
      <text>
        <r>
          <rPr>
            <sz val="9"/>
            <color indexed="81"/>
            <rFont val="MS P ゴシック"/>
            <family val="3"/>
            <charset val="128"/>
          </rPr>
          <t>購入した防災備品を記入してください。</t>
        </r>
      </text>
    </comment>
    <comment ref="AA17" authorId="0" shapeId="0" xr:uid="{5D8A4472-0BAB-4607-A8D8-38B3088C976D}">
      <text>
        <r>
          <rPr>
            <sz val="9"/>
            <color indexed="81"/>
            <rFont val="MS P ゴシック"/>
            <family val="3"/>
            <charset val="128"/>
          </rPr>
          <t>自主防災活動に必要な備品購入費として、自主防災組織設置初年度及び防災行動計画作成後の１回に限り交付します。
20,000円が上限です。</t>
        </r>
      </text>
    </comment>
    <comment ref="N18" authorId="0" shapeId="0" xr:uid="{6BF25BF1-08A4-4C7F-9472-FFC04E5D173F}">
      <text>
        <r>
          <rPr>
            <sz val="9"/>
            <color indexed="81"/>
            <rFont val="MS P ゴシック"/>
            <family val="3"/>
            <charset val="128"/>
          </rPr>
          <t>防災行動計画書の作成年度を記入してください。</t>
        </r>
      </text>
    </comment>
    <comment ref="B23" authorId="0" shapeId="0" xr:uid="{2EBBA86C-6863-4AD6-B21D-4DC729877BE2}">
      <text>
        <r>
          <rPr>
            <sz val="9"/>
            <color indexed="81"/>
            <rFont val="MS P ゴシック"/>
            <family val="3"/>
            <charset val="128"/>
          </rPr>
          <t>開催日を記入してください</t>
        </r>
      </text>
    </comment>
    <comment ref="N23" authorId="0" shapeId="0" xr:uid="{DAB9A872-5974-41D9-9097-D052A7A74BEF}">
      <text>
        <r>
          <rPr>
            <sz val="9"/>
            <color indexed="81"/>
            <rFont val="MS P ゴシック"/>
            <family val="3"/>
            <charset val="128"/>
          </rPr>
          <t>活動内容について記入してください。</t>
        </r>
      </text>
    </comment>
    <comment ref="F26" authorId="0" shapeId="0" xr:uid="{5F285E47-1F18-44D4-9FE4-C47CB15D2B17}">
      <text>
        <r>
          <rPr>
            <sz val="9"/>
            <color indexed="81"/>
            <rFont val="MS P ゴシック"/>
            <family val="3"/>
            <charset val="128"/>
          </rPr>
          <t>開催日を入力してください</t>
        </r>
      </text>
    </comment>
    <comment ref="G27" authorId="0" shapeId="0" xr:uid="{6193330B-DB36-4215-AB79-45739F86E262}">
      <text>
        <r>
          <rPr>
            <sz val="9"/>
            <color indexed="81"/>
            <rFont val="MS P ゴシック"/>
            <family val="3"/>
            <charset val="128"/>
          </rPr>
          <t>事業の対象数を記入してください。</t>
        </r>
      </text>
    </comment>
    <comment ref="C29" authorId="0" shapeId="0" xr:uid="{3D38F5FC-87AD-4893-AA9E-56B8F21DFB20}">
      <text>
        <r>
          <rPr>
            <sz val="9"/>
            <color indexed="81"/>
            <rFont val="MS P ゴシック"/>
            <family val="3"/>
            <charset val="128"/>
          </rPr>
          <t>参加した種目数を記入してください。</t>
        </r>
      </text>
    </comment>
    <comment ref="B30" authorId="0" shapeId="0" xr:uid="{4301AA39-1631-4897-9A7C-5B4FC3276241}">
      <text>
        <r>
          <rPr>
            <sz val="9"/>
            <color indexed="81"/>
            <rFont val="MS P ゴシック"/>
            <family val="3"/>
            <charset val="128"/>
          </rPr>
          <t>リストから種目を選択してください</t>
        </r>
      </text>
    </comment>
    <comment ref="F31" authorId="0" shapeId="0" xr:uid="{4B6FD8FD-5CEB-4804-898C-B5AD79CF9B72}">
      <text>
        <r>
          <rPr>
            <sz val="9"/>
            <color indexed="81"/>
            <rFont val="MS P ゴシック"/>
            <family val="3"/>
            <charset val="128"/>
          </rPr>
          <t>開催日を入力してください</t>
        </r>
      </text>
    </comment>
    <comment ref="C32" authorId="0" shapeId="0" xr:uid="{E9CA9410-A095-4CB5-842E-5B2922821D82}">
      <text>
        <r>
          <rPr>
            <sz val="9"/>
            <color indexed="81"/>
            <rFont val="MS P ゴシック"/>
            <family val="3"/>
            <charset val="128"/>
          </rPr>
          <t>開催場所を記入してください。</t>
        </r>
      </text>
    </comment>
    <comment ref="C33" authorId="0" shapeId="0" xr:uid="{8FC3E35C-E093-4309-A194-E0773BCBD22A}">
      <text>
        <r>
          <rPr>
            <sz val="9"/>
            <color indexed="81"/>
            <rFont val="MS P ゴシック"/>
            <family val="3"/>
            <charset val="128"/>
          </rPr>
          <t>活動内容について記入してください。</t>
        </r>
      </text>
    </comment>
    <comment ref="B35" authorId="0" shapeId="0" xr:uid="{2FA00F91-33F7-4B04-954E-62187EE74F29}">
      <text>
        <r>
          <rPr>
            <sz val="9"/>
            <color indexed="81"/>
            <rFont val="MS P ゴシック"/>
            <family val="3"/>
            <charset val="128"/>
          </rPr>
          <t>開催日を入力してください</t>
        </r>
      </text>
    </comment>
    <comment ref="N35" authorId="0" shapeId="0" xr:uid="{D1E4F543-601F-4FBA-9BA7-3E231C6B29D1}">
      <text>
        <r>
          <rPr>
            <sz val="9"/>
            <color indexed="81"/>
            <rFont val="MS P ゴシック"/>
            <family val="3"/>
            <charset val="128"/>
          </rPr>
          <t>活動内容について記入してください。</t>
        </r>
      </text>
    </comment>
    <comment ref="J38" authorId="0" shapeId="0" xr:uid="{438F0512-96BB-4D18-A3F0-5057D553DC8E}">
      <text>
        <r>
          <rPr>
            <sz val="9"/>
            <color indexed="81"/>
            <rFont val="MS P ゴシック"/>
            <family val="3"/>
            <charset val="128"/>
          </rPr>
          <t>実施日を記入してください。</t>
        </r>
      </text>
    </comment>
    <comment ref="AA38" authorId="0" shapeId="0" xr:uid="{D659D253-74F2-4148-8181-534BE3FCA8E9}">
      <text>
        <r>
          <rPr>
            <sz val="9"/>
            <color indexed="81"/>
            <rFont val="MS P ゴシック"/>
            <family val="3"/>
            <charset val="128"/>
          </rPr>
          <t>事業を実施した場合は、7,000+（60円×世帯数）が交付されます。
なお、世帯数は令和７年度交付申請時に報告いただいた数となります。</t>
        </r>
      </text>
    </comment>
    <comment ref="L41" authorId="0" shapeId="0" xr:uid="{54BABC74-E5F8-4861-B1FC-F8E1366F9AC3}">
      <text>
        <r>
          <rPr>
            <sz val="9"/>
            <color indexed="81"/>
            <rFont val="MS P ゴシック"/>
            <family val="3"/>
            <charset val="128"/>
          </rPr>
          <t>更新工事の台数を選択してください。
上限は５台までです。</t>
        </r>
      </text>
    </comment>
    <comment ref="B44" authorId="0" shapeId="0" xr:uid="{1D1ECE3C-DAA9-4509-A9ED-A4F6D9F41051}">
      <text>
        <r>
          <rPr>
            <sz val="9"/>
            <color indexed="81"/>
            <rFont val="MS P ゴシック"/>
            <family val="3"/>
            <charset val="128"/>
          </rPr>
          <t>実施日を記入してください</t>
        </r>
      </text>
    </comment>
    <comment ref="N44" authorId="0" shapeId="0" xr:uid="{BAD8D2FA-0D17-4646-A581-E04BFFF3985F}">
      <text>
        <r>
          <rPr>
            <sz val="9"/>
            <color indexed="81"/>
            <rFont val="MS P ゴシック"/>
            <family val="3"/>
            <charset val="128"/>
          </rPr>
          <t>活動内容について記入してください。</t>
        </r>
      </text>
    </comment>
  </commentList>
</comments>
</file>

<file path=xl/sharedStrings.xml><?xml version="1.0" encoding="utf-8"?>
<sst xmlns="http://schemas.openxmlformats.org/spreadsheetml/2006/main" count="304" uniqueCount="118">
  <si>
    <t>事　　業　　名</t>
  </si>
  <si>
    <t>当初交付金決定額　Ａ</t>
  </si>
  <si>
    <t>変更額　Ｂ</t>
  </si>
  <si>
    <t>（Ｃ－Ａ）</t>
  </si>
  <si>
    <t>実績算定額</t>
  </si>
  <si>
    <t>Ｃ</t>
  </si>
  <si>
    <t>イ自主防災組織設置</t>
  </si>
  <si>
    <t>合　　　　計</t>
  </si>
  <si>
    <t>前年度調整額</t>
  </si>
  <si>
    <t>当初交付決定額</t>
  </si>
  <si>
    <t>区　　名</t>
    <phoneticPr fontId="2"/>
  </si>
  <si>
    <t>区長氏名</t>
    <phoneticPr fontId="2"/>
  </si>
  <si>
    <t>て報告します。</t>
    <phoneticPr fontId="2"/>
  </si>
  <si>
    <t>実績算定額</t>
    <phoneticPr fontId="2"/>
  </si>
  <si>
    <t>　様式第３号</t>
    <phoneticPr fontId="2"/>
  </si>
  <si>
    <r>
      <t>①</t>
    </r>
    <r>
      <rPr>
        <b/>
        <sz val="12"/>
        <color theme="1"/>
        <rFont val="ＭＳ 明朝"/>
        <family val="1"/>
        <charset val="128"/>
      </rPr>
      <t>区基本事業</t>
    </r>
    <phoneticPr fontId="2"/>
  </si>
  <si>
    <r>
      <t>③</t>
    </r>
    <r>
      <rPr>
        <b/>
        <sz val="12"/>
        <color theme="1"/>
        <rFont val="ＭＳ 明朝"/>
        <family val="1"/>
        <charset val="128"/>
      </rPr>
      <t>安全安心地域づ
　くり事業</t>
    </r>
    <phoneticPr fontId="2"/>
  </si>
  <si>
    <r>
      <t>④</t>
    </r>
    <r>
      <rPr>
        <b/>
        <sz val="12"/>
        <color theme="1"/>
        <rFont val="ＭＳ 明朝"/>
        <family val="1"/>
        <charset val="128"/>
      </rPr>
      <t>街路灯設置事業</t>
    </r>
    <phoneticPr fontId="2"/>
  </si>
  <si>
    <r>
      <t>⑤</t>
    </r>
    <r>
      <rPr>
        <b/>
        <sz val="12"/>
        <color theme="1"/>
        <rFont val="ＭＳ 明朝"/>
        <family val="1"/>
        <charset val="128"/>
      </rPr>
      <t>美化活動事業</t>
    </r>
    <phoneticPr fontId="2"/>
  </si>
  <si>
    <r>
      <t>⑥</t>
    </r>
    <r>
      <rPr>
        <b/>
        <sz val="12"/>
        <color theme="1"/>
        <rFont val="ＭＳ 明朝"/>
        <family val="1"/>
        <charset val="128"/>
      </rPr>
      <t>敬老事業</t>
    </r>
    <phoneticPr fontId="2"/>
  </si>
  <si>
    <r>
      <t>⑧</t>
    </r>
    <r>
      <rPr>
        <b/>
        <sz val="12"/>
        <color theme="1"/>
        <rFont val="ＭＳ 明朝"/>
        <family val="1"/>
        <charset val="128"/>
      </rPr>
      <t>文化祭事業</t>
    </r>
    <phoneticPr fontId="2"/>
  </si>
  <si>
    <r>
      <t>⑨</t>
    </r>
    <r>
      <rPr>
        <b/>
        <sz val="12"/>
        <color theme="1"/>
        <rFont val="ＭＳ 明朝"/>
        <family val="1"/>
        <charset val="128"/>
      </rPr>
      <t>生涯学習事業</t>
    </r>
    <phoneticPr fontId="2"/>
  </si>
  <si>
    <r>
      <t>⑩</t>
    </r>
    <r>
      <rPr>
        <b/>
        <sz val="12"/>
        <color theme="1"/>
        <rFont val="ＭＳ 明朝"/>
        <family val="1"/>
        <charset val="128"/>
      </rPr>
      <t>蚊防除対策事業</t>
    </r>
    <phoneticPr fontId="2"/>
  </si>
  <si>
    <t>事　　　業　　　名</t>
  </si>
  <si>
    <t>事　業　費</t>
  </si>
  <si>
    <t>⑴  健康づくり推進協議会運営事業</t>
  </si>
  <si>
    <t>⑵  食生活及び栄養に関する健康づくり事業</t>
  </si>
  <si>
    <t>⑶  身体活動及び運動に関する健康づくり事業</t>
  </si>
  <si>
    <t>⑷　こころに関する健康づくり事業</t>
  </si>
  <si>
    <t>⑸　生活習慣病予防に関する健康づくり事業</t>
  </si>
  <si>
    <t>⑹  地域の伝統及び特性を生かした健康づくり事業</t>
  </si>
  <si>
    <t>合　　　　　計</t>
  </si>
  <si>
    <t>区　　　　名</t>
    <phoneticPr fontId="2"/>
  </si>
  <si>
    <t>　健康づくり推進協議会名</t>
    <phoneticPr fontId="2"/>
  </si>
  <si>
    <t>　　河北町地域振興総合交付金実績報告書に添付する健康づくりいきいきサロン事業報告書</t>
    <phoneticPr fontId="2"/>
  </si>
  <si>
    <t>　は、次のとおりです。</t>
    <phoneticPr fontId="2"/>
  </si>
  <si>
    <t>③安全安心地域づくり事業</t>
  </si>
  <si>
    <t>ロ安全安心活動事業</t>
  </si>
  <si>
    <t>　（領収証写し　添付）</t>
  </si>
  <si>
    <t>④街路灯設置事業</t>
  </si>
  <si>
    <t>⑤美化活動事業</t>
  </si>
  <si>
    <t>⑦スポーツ交流大会参加事業</t>
  </si>
  <si>
    <t>⑨生涯学習事業</t>
  </si>
  <si>
    <t>　河北町地域振興総合交付金実績報告書の参考として区加算事業の報告書を提出します。</t>
    <phoneticPr fontId="2"/>
  </si>
  <si>
    <t>(交付の対象
となる経費)</t>
    <phoneticPr fontId="2"/>
  </si>
  <si>
    <t>　　　　　　　　</t>
    <phoneticPr fontId="2"/>
  </si>
  <si>
    <t xml:space="preserve">                    </t>
    <phoneticPr fontId="2"/>
  </si>
  <si>
    <t xml:space="preserve">  （協議会の開催（必須事業））</t>
    <phoneticPr fontId="2"/>
  </si>
  <si>
    <t>(事業に要した
 経費)</t>
    <phoneticPr fontId="2"/>
  </si>
  <si>
    <t>　河北町長　森　谷　俊　雄　様</t>
    <rPh sb="6" eb="7">
      <t>モリ</t>
    </rPh>
    <rPh sb="8" eb="9">
      <t>タニ</t>
    </rPh>
    <rPh sb="10" eb="11">
      <t>シュン</t>
    </rPh>
    <rPh sb="12" eb="13">
      <t>ユウ</t>
    </rPh>
    <phoneticPr fontId="2"/>
  </si>
  <si>
    <t>ロ防災行動計画作成等実施</t>
    <phoneticPr fontId="2"/>
  </si>
  <si>
    <t>⑫地域共助除雪事業</t>
    <phoneticPr fontId="2"/>
  </si>
  <si>
    <t>※実績算定額は、交付対象経費と交付限度額のいずれか低い額となります。</t>
    <phoneticPr fontId="2"/>
  </si>
  <si>
    <t>交付対象経費</t>
    <phoneticPr fontId="2"/>
  </si>
  <si>
    <r>
      <t>②</t>
    </r>
    <r>
      <rPr>
        <b/>
        <sz val="12"/>
        <color theme="1"/>
        <rFont val="ＭＳ 明朝"/>
        <family val="1"/>
        <charset val="128"/>
      </rPr>
      <t>健康づくりいきいきサロン事業</t>
    </r>
    <phoneticPr fontId="2"/>
  </si>
  <si>
    <t>ロ防災訓練の実施</t>
    <phoneticPr fontId="2"/>
  </si>
  <si>
    <t>ハ防災備品購入</t>
    <phoneticPr fontId="2"/>
  </si>
  <si>
    <r>
      <t>⑦</t>
    </r>
    <r>
      <rPr>
        <b/>
        <sz val="12"/>
        <color theme="1"/>
        <rFont val="ＭＳ 明朝"/>
        <family val="1"/>
        <charset val="128"/>
      </rPr>
      <t>スポーツ交流大会参加事業</t>
    </r>
    <phoneticPr fontId="2"/>
  </si>
  <si>
    <t>⑪自治公民館照明LED化事業</t>
    <phoneticPr fontId="2"/>
  </si>
  <si>
    <t>⑬ごみステーション管理事業</t>
    <rPh sb="9" eb="13">
      <t>カンリジギョウ</t>
    </rPh>
    <phoneticPr fontId="2"/>
  </si>
  <si>
    <t>円</t>
    <rPh sb="0" eb="1">
      <t>エン</t>
    </rPh>
    <phoneticPr fontId="2"/>
  </si>
  <si>
    <t xml:space="preserve">          　  　</t>
    <phoneticPr fontId="2"/>
  </si>
  <si>
    <t>事　　　業　　　名</t>
    <phoneticPr fontId="2"/>
  </si>
  <si>
    <t xml:space="preserve"> 　　　　　　 　</t>
    <phoneticPr fontId="2"/>
  </si>
  <si>
    <t>（左記のうち対象
  となる経費）</t>
    <phoneticPr fontId="2"/>
  </si>
  <si>
    <t>　 (領収書写し添付)</t>
    <phoneticPr fontId="2"/>
  </si>
  <si>
    <t>(事業に要
した経費)</t>
    <phoneticPr fontId="2"/>
  </si>
  <si>
    <t xml:space="preserve">                 </t>
    <phoneticPr fontId="2"/>
  </si>
  <si>
    <t>（具体的内容　　　　　　　　　　　　　　　）</t>
    <phoneticPr fontId="2"/>
  </si>
  <si>
    <t>＝</t>
    <phoneticPr fontId="2"/>
  </si>
  <si>
    <t>交付限度額　60,000円＋(400円×</t>
    <phoneticPr fontId="2"/>
  </si>
  <si>
    <t>イ自主防災活動事業</t>
    <phoneticPr fontId="2"/>
  </si>
  <si>
    <t>平成</t>
    <phoneticPr fontId="2"/>
  </si>
  <si>
    <t>年</t>
    <rPh sb="0" eb="1">
      <t>ネン</t>
    </rPh>
    <phoneticPr fontId="2"/>
  </si>
  <si>
    <t>月設置</t>
    <rPh sb="0" eb="1">
      <t>ガツ</t>
    </rPh>
    <rPh sb="1" eb="3">
      <t>セッチ</t>
    </rPh>
    <phoneticPr fontId="2"/>
  </si>
  <si>
    <t>（</t>
    <phoneticPr fontId="2"/>
  </si>
  <si>
    <t>）</t>
    <phoneticPr fontId="2"/>
  </si>
  <si>
    <t>年目</t>
    <rPh sb="0" eb="2">
      <t>ネンメ</t>
    </rPh>
    <phoneticPr fontId="2"/>
  </si>
  <si>
    <t>月</t>
    <rPh sb="0" eb="1">
      <t>ツキ</t>
    </rPh>
    <phoneticPr fontId="2"/>
  </si>
  <si>
    <t>日</t>
    <rPh sb="0" eb="1">
      <t>ヒ</t>
    </rPh>
    <phoneticPr fontId="2"/>
  </si>
  <si>
    <t>　　</t>
    <phoneticPr fontId="2"/>
  </si>
  <si>
    <t>内容</t>
    <rPh sb="0" eb="2">
      <t>ナイヨウ</t>
    </rPh>
    <phoneticPr fontId="2"/>
  </si>
  <si>
    <t>ハ防災備品購入品</t>
    <phoneticPr fontId="2"/>
  </si>
  <si>
    <t>　②防災訓練実施日</t>
    <phoneticPr fontId="2"/>
  </si>
  <si>
    <t xml:space="preserve">  防災行動計画</t>
    <phoneticPr fontId="2"/>
  </si>
  <si>
    <t>令和</t>
    <rPh sb="0" eb="2">
      <t>レイワ</t>
    </rPh>
    <phoneticPr fontId="2"/>
  </si>
  <si>
    <t>年度作成</t>
    <rPh sb="0" eb="2">
      <t>ネンド</t>
    </rPh>
    <rPh sb="2" eb="4">
      <t>サクセイ</t>
    </rPh>
    <phoneticPr fontId="2"/>
  </si>
  <si>
    <t>　③防災行動計画作成等実施日</t>
    <phoneticPr fontId="2"/>
  </si>
  <si>
    <t>　街路灯数</t>
    <phoneticPr fontId="2"/>
  </si>
  <si>
    <t>⑥敬老事業</t>
    <phoneticPr fontId="2"/>
  </si>
  <si>
    <t>開催日</t>
    <phoneticPr fontId="2"/>
  </si>
  <si>
    <t>対象者</t>
    <phoneticPr fontId="2"/>
  </si>
  <si>
    <t>人</t>
    <rPh sb="0" eb="1">
      <t>ニン</t>
    </rPh>
    <phoneticPr fontId="2"/>
  </si>
  <si>
    <t>　参加種目</t>
    <phoneticPr fontId="2"/>
  </si>
  <si>
    <t>種目</t>
    <rPh sb="0" eb="2">
      <t>シュモク</t>
    </rPh>
    <phoneticPr fontId="2"/>
  </si>
  <si>
    <t>　種目</t>
    <phoneticPr fontId="2"/>
  </si>
  <si>
    <t>⑧文化祭事業</t>
    <phoneticPr fontId="2"/>
  </si>
  <si>
    <t>　開催場所</t>
    <phoneticPr fontId="2"/>
  </si>
  <si>
    <t>　内容</t>
    <phoneticPr fontId="2"/>
  </si>
  <si>
    <t>⑩蚊防除対策事業</t>
    <phoneticPr fontId="2"/>
  </si>
  <si>
    <t>実施日</t>
    <rPh sb="0" eb="3">
      <t>ジッシビ</t>
    </rPh>
    <phoneticPr fontId="2"/>
  </si>
  <si>
    <t>⑪自治公民館照明ＬＥＤ化事業</t>
    <phoneticPr fontId="2"/>
  </si>
  <si>
    <t>台</t>
    <rPh sb="0" eb="1">
      <t>ダイ</t>
    </rPh>
    <phoneticPr fontId="2"/>
  </si>
  <si>
    <t>　開催日　　</t>
    <phoneticPr fontId="2"/>
  </si>
  <si>
    <t>　ステーション数</t>
    <rPh sb="7" eb="8">
      <t>スウ</t>
    </rPh>
    <phoneticPr fontId="2"/>
  </si>
  <si>
    <t>ロ防犯・防火・交通安全
等活動の実施</t>
    <rPh sb="5" eb="6">
      <t>カ</t>
    </rPh>
    <phoneticPr fontId="2"/>
  </si>
  <si>
    <t>　①防犯・防火・交通安全等活動実施日</t>
    <rPh sb="6" eb="7">
      <t>カ</t>
    </rPh>
    <phoneticPr fontId="2"/>
  </si>
  <si>
    <t>実施日　　</t>
    <rPh sb="0" eb="3">
      <t>ジッシビ</t>
    </rPh>
    <phoneticPr fontId="2"/>
  </si>
  <si>
    <t>内容（</t>
    <phoneticPr fontId="2"/>
  </si>
  <si>
    <t>～</t>
    <phoneticPr fontId="2"/>
  </si>
  <si>
    <t>月</t>
    <rPh sb="0" eb="1">
      <t>ガツ</t>
    </rPh>
    <phoneticPr fontId="2"/>
  </si>
  <si>
    <t>令和７年度河北町地域振興総合交付金実績報告書</t>
    <phoneticPr fontId="2"/>
  </si>
  <si>
    <t>　令和７年度河北町地域振興総合交付金について、その結果について関係書類等を添付し</t>
    <phoneticPr fontId="2"/>
  </si>
  <si>
    <t>令和７年度健康づくりいきいきサロン事業報告書</t>
    <phoneticPr fontId="2"/>
  </si>
  <si>
    <t>（令和７年４月１日時点）</t>
    <phoneticPr fontId="2"/>
  </si>
  <si>
    <t>基（令和７年４月１日時点）</t>
    <phoneticPr fontId="2"/>
  </si>
  <si>
    <t>箇所（令和７年４月１日時点）</t>
    <rPh sb="0" eb="2">
      <t>カショ</t>
    </rPh>
    <rPh sb="3" eb="5">
      <t>レイワ</t>
    </rPh>
    <rPh sb="6" eb="7">
      <t>ネン</t>
    </rPh>
    <rPh sb="8" eb="9">
      <t>ガツ</t>
    </rPh>
    <rPh sb="10" eb="11">
      <t>ニチ</t>
    </rPh>
    <rPh sb="11" eb="13">
      <t>ジテン</t>
    </rPh>
    <phoneticPr fontId="2"/>
  </si>
  <si>
    <t>令和７年度河北町地域振興総合交付金の区加算事業報告書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</si>
</sst>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ggge&quot;年&quot;m&quot;月&quot;d&quot;日&quot;;@" x16r2:formatCode16="[$-ja-JP-x-gannen]ggge&quot;年&quot;m&quot;月&quot;d&quot;日&quot;;@"/>
    <numFmt numFmtId="178" formatCode="#,##0&quot;世帯）&quot;"/>
    <numFmt numFmtId="179" formatCode="#,##0&quot;円&quot;"/>
  </numFmts>
  <fonts count="12">
    <font>
      <sz val="11"/>
      <color theme="1"/>
      <name val="游ゴシック"/>
      <family val="2"/>
      <scheme val="minor"/>
    </font>
    <font>
      <b/>
      <sz val="12"/>
      <color theme="1"/>
      <name val="ＭＳ 明朝"/>
      <family val="1"/>
      <charset val="128"/>
    </font>
    <font>
      <sz val="6"/>
      <name val="游ゴシック"/>
      <family val="3"/>
      <charset val="128"/>
      <scheme val="minor"/>
    </font>
    <font>
      <sz val="11"/>
      <color theme="1"/>
      <name val="ＭＳ 明朝"/>
      <family val="1"/>
      <charset val="128"/>
    </font>
    <font>
      <b/>
      <sz val="11"/>
      <color theme="1"/>
      <name val="ＭＳ 明朝"/>
      <family val="1"/>
      <charset val="128"/>
    </font>
    <font>
      <b/>
      <u/>
      <sz val="12"/>
      <color theme="1"/>
      <name val="ＭＳ 明朝"/>
      <family val="1"/>
      <charset val="128"/>
    </font>
    <font>
      <b/>
      <sz val="13"/>
      <color theme="1"/>
      <name val="ＭＳ 明朝"/>
      <family val="1"/>
      <charset val="128"/>
    </font>
    <font>
      <b/>
      <u/>
      <sz val="13"/>
      <color theme="1"/>
      <name val="ＭＳ 明朝"/>
      <family val="1"/>
      <charset val="128"/>
    </font>
    <font>
      <sz val="13"/>
      <color theme="1"/>
      <name val="ＭＳ 明朝"/>
      <family val="1"/>
      <charset val="128"/>
    </font>
    <font>
      <sz val="9"/>
      <color indexed="81"/>
      <name val="MS P ゴシック"/>
      <family val="3"/>
      <charset val="128"/>
    </font>
    <font>
      <sz val="12"/>
      <color theme="1"/>
      <name val="ＭＳ 明朝"/>
      <family val="1"/>
      <charset val="128"/>
    </font>
    <font>
      <sz val="10"/>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7" tint="0.79995117038483843"/>
        <bgColor indexed="64"/>
      </patternFill>
    </fill>
  </fills>
  <borders count="43">
    <border>
      <left/>
      <right/>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style="double">
        <color indexed="64"/>
      </bottom>
      <diagonal/>
    </border>
    <border diagonalUp="1">
      <left/>
      <right style="double">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double">
        <color indexed="64"/>
      </right>
      <top style="double">
        <color indexed="64"/>
      </top>
      <bottom style="thin">
        <color indexed="64"/>
      </bottom>
      <diagonal style="thin">
        <color indexed="64"/>
      </diagonal>
    </border>
    <border diagonalUp="1">
      <left style="double">
        <color indexed="64"/>
      </left>
      <right/>
      <top style="double">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diagonalUp="1">
      <left/>
      <right style="double">
        <color indexed="64"/>
      </right>
      <top/>
      <bottom style="double">
        <color indexed="64"/>
      </bottom>
      <diagonal style="thin">
        <color indexed="64"/>
      </diagonal>
    </border>
  </borders>
  <cellStyleXfs count="1">
    <xf numFmtId="0" fontId="0" fillId="0" borderId="0"/>
  </cellStyleXfs>
  <cellXfs count="190">
    <xf numFmtId="0" fontId="0" fillId="0" borderId="0" xfId="0"/>
    <xf numFmtId="0" fontId="3" fillId="0" borderId="0" xfId="0" applyFont="1"/>
    <xf numFmtId="0" fontId="3" fillId="0" borderId="0" xfId="0" applyFont="1" applyAlignment="1"/>
    <xf numFmtId="0" fontId="4" fillId="0" borderId="0" xfId="0" applyFont="1"/>
    <xf numFmtId="0" fontId="1" fillId="0" borderId="0" xfId="0" applyFont="1"/>
    <xf numFmtId="0" fontId="1" fillId="0" borderId="0" xfId="0" applyFont="1" applyAlignment="1">
      <alignment horizontal="center"/>
    </xf>
    <xf numFmtId="0" fontId="1" fillId="0" borderId="0" xfId="0" applyFont="1" applyAlignment="1">
      <alignment horizontal="right"/>
    </xf>
    <xf numFmtId="0" fontId="5" fillId="0" borderId="0" xfId="0" applyFont="1" applyAlignment="1">
      <alignment horizontal="center"/>
    </xf>
    <xf numFmtId="0" fontId="6" fillId="0" borderId="0" xfId="0" applyFont="1"/>
    <xf numFmtId="0" fontId="6" fillId="0" borderId="0" xfId="0" applyFont="1" applyAlignment="1">
      <alignment horizontal="right"/>
    </xf>
    <xf numFmtId="0" fontId="7" fillId="0" borderId="0" xfId="0" applyFont="1" applyAlignment="1">
      <alignment horizontal="center"/>
    </xf>
    <xf numFmtId="0" fontId="6" fillId="0" borderId="0" xfId="0" applyFont="1" applyAlignment="1">
      <alignment horizontal="center"/>
    </xf>
    <xf numFmtId="0" fontId="8" fillId="0" borderId="0" xfId="0" applyFont="1"/>
    <xf numFmtId="0" fontId="5" fillId="0" borderId="0" xfId="0" applyFont="1" applyAlignment="1"/>
    <xf numFmtId="0" fontId="1" fillId="0" borderId="0" xfId="0" applyFont="1" applyAlignment="1">
      <alignment horizontal="left"/>
    </xf>
    <xf numFmtId="0" fontId="1" fillId="0" borderId="3"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7" xfId="0" applyFont="1" applyBorder="1" applyAlignment="1">
      <alignment horizontal="center" vertical="center" wrapText="1"/>
    </xf>
    <xf numFmtId="0" fontId="1" fillId="0" borderId="10" xfId="0" applyFont="1" applyBorder="1" applyAlignment="1">
      <alignment horizontal="justify" vertical="center" wrapText="1"/>
    </xf>
    <xf numFmtId="0" fontId="1" fillId="0" borderId="10" xfId="0" applyFont="1" applyBorder="1" applyAlignment="1">
      <alignment horizontal="justify" vertical="center"/>
    </xf>
    <xf numFmtId="0" fontId="3" fillId="0" borderId="0" xfId="0" applyFont="1" applyAlignment="1">
      <alignment horizontal="right"/>
    </xf>
    <xf numFmtId="0" fontId="6" fillId="0" borderId="0" xfId="0" applyFont="1" applyAlignment="1">
      <alignment horizontal="center"/>
    </xf>
    <xf numFmtId="0" fontId="7"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49" fontId="1" fillId="0" borderId="24" xfId="0" applyNumberFormat="1" applyFont="1" applyBorder="1" applyAlignment="1">
      <alignment horizontal="right" vertical="center" shrinkToFit="1"/>
    </xf>
    <xf numFmtId="3" fontId="1" fillId="0" borderId="22" xfId="0" applyNumberFormat="1" applyFont="1" applyBorder="1" applyAlignment="1">
      <alignment horizontal="right" vertical="center" shrinkToFit="1"/>
    </xf>
    <xf numFmtId="0" fontId="5" fillId="0" borderId="0" xfId="0" applyFont="1" applyAlignment="1">
      <alignment horizontal="left"/>
    </xf>
    <xf numFmtId="0" fontId="3" fillId="0" borderId="0" xfId="0" applyFont="1" applyAlignment="1">
      <alignment horizontal="left"/>
    </xf>
    <xf numFmtId="0" fontId="4" fillId="0" borderId="0" xfId="0" applyFont="1" applyAlignment="1">
      <alignment horizontal="right"/>
    </xf>
    <xf numFmtId="49" fontId="1" fillId="0" borderId="21" xfId="0" applyNumberFormat="1" applyFont="1" applyBorder="1" applyAlignment="1">
      <alignment horizontal="right" vertical="center" shrinkToFit="1"/>
    </xf>
    <xf numFmtId="176" fontId="1" fillId="0" borderId="23" xfId="0" applyNumberFormat="1" applyFont="1" applyBorder="1" applyAlignment="1">
      <alignment horizontal="right" vertical="center" shrinkToFit="1"/>
    </xf>
    <xf numFmtId="3" fontId="1" fillId="0" borderId="28" xfId="0" applyNumberFormat="1" applyFont="1" applyBorder="1" applyAlignment="1">
      <alignment horizontal="right" vertical="center" shrinkToFit="1"/>
    </xf>
    <xf numFmtId="3" fontId="1" fillId="0" borderId="27" xfId="0" applyNumberFormat="1" applyFont="1" applyBorder="1" applyAlignment="1">
      <alignment horizontal="right" vertical="center" shrinkToFit="1"/>
    </xf>
    <xf numFmtId="0" fontId="1" fillId="0" borderId="4" xfId="0" applyFont="1" applyBorder="1" applyAlignment="1">
      <alignment horizontal="justify" vertical="center" wrapText="1"/>
    </xf>
    <xf numFmtId="0" fontId="1" fillId="0" borderId="0" xfId="0" applyFont="1" applyAlignment="1">
      <alignment horizontal="center"/>
    </xf>
    <xf numFmtId="0" fontId="1" fillId="0" borderId="0" xfId="0" applyFont="1" applyBorder="1" applyAlignment="1">
      <alignment horizontal="left"/>
    </xf>
    <xf numFmtId="176" fontId="1" fillId="0" borderId="9" xfId="0" applyNumberFormat="1" applyFont="1" applyBorder="1" applyAlignment="1">
      <alignment horizontal="right" vertical="center" shrinkToFit="1"/>
    </xf>
    <xf numFmtId="3" fontId="1" fillId="0" borderId="36" xfId="0" applyNumberFormat="1" applyFont="1" applyBorder="1" applyAlignment="1">
      <alignment horizontal="right" vertical="center" shrinkToFit="1"/>
    </xf>
    <xf numFmtId="176" fontId="1" fillId="0" borderId="34" xfId="0" applyNumberFormat="1" applyFont="1" applyBorder="1" applyAlignment="1">
      <alignment horizontal="right" vertical="center" shrinkToFit="1"/>
    </xf>
    <xf numFmtId="0" fontId="1" fillId="3" borderId="11" xfId="0" applyFont="1" applyFill="1" applyBorder="1" applyAlignment="1">
      <alignment horizontal="justify" vertical="center" wrapText="1"/>
    </xf>
    <xf numFmtId="0" fontId="1" fillId="3" borderId="5" xfId="0" applyFont="1" applyFill="1" applyBorder="1" applyAlignment="1">
      <alignment horizontal="justify" vertical="center" wrapText="1"/>
    </xf>
    <xf numFmtId="0" fontId="1" fillId="0" borderId="0" xfId="0" applyFont="1" applyBorder="1" applyAlignment="1">
      <alignment horizontal="right" shrinkToFit="1"/>
    </xf>
    <xf numFmtId="178" fontId="1" fillId="2" borderId="0" xfId="0" applyNumberFormat="1" applyFont="1" applyFill="1" applyBorder="1" applyAlignment="1">
      <alignment shrinkToFit="1"/>
    </xf>
    <xf numFmtId="0" fontId="1" fillId="0" borderId="0" xfId="0" applyFont="1" applyBorder="1" applyAlignment="1">
      <alignment shrinkToFit="1"/>
    </xf>
    <xf numFmtId="176" fontId="1" fillId="0" borderId="0" xfId="0" applyNumberFormat="1" applyFont="1" applyBorder="1" applyAlignment="1">
      <alignment horizontal="right" shrinkToFit="1"/>
    </xf>
    <xf numFmtId="0" fontId="1" fillId="0" borderId="0" xfId="0" applyFont="1" applyBorder="1" applyAlignment="1">
      <alignment horizontal="justify" vertical="center" wrapText="1"/>
    </xf>
    <xf numFmtId="0" fontId="1" fillId="0" borderId="13" xfId="0" applyFont="1" applyBorder="1" applyAlignment="1">
      <alignment vertical="center" wrapText="1"/>
    </xf>
    <xf numFmtId="0" fontId="1" fillId="0" borderId="0" xfId="0" applyFont="1" applyBorder="1" applyAlignment="1">
      <alignment vertical="center" wrapText="1"/>
    </xf>
    <xf numFmtId="0" fontId="1" fillId="0" borderId="14" xfId="0" applyFont="1" applyBorder="1" applyAlignment="1">
      <alignment vertical="center" wrapText="1"/>
    </xf>
    <xf numFmtId="0" fontId="1" fillId="0" borderId="17" xfId="0" applyFont="1" applyBorder="1" applyAlignment="1">
      <alignment vertical="center" wrapText="1"/>
    </xf>
    <xf numFmtId="0" fontId="1" fillId="0" borderId="20" xfId="0" applyFont="1" applyBorder="1" applyAlignment="1">
      <alignment horizontal="justify" vertical="center" wrapText="1"/>
    </xf>
    <xf numFmtId="0" fontId="1" fillId="0" borderId="20" xfId="0" applyFont="1" applyBorder="1" applyAlignment="1">
      <alignment vertical="center" wrapText="1"/>
    </xf>
    <xf numFmtId="0" fontId="1" fillId="0" borderId="17" xfId="0" applyFont="1" applyBorder="1" applyAlignment="1">
      <alignment horizontal="justify" vertical="center" wrapText="1"/>
    </xf>
    <xf numFmtId="0" fontId="1" fillId="0" borderId="16"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1" fillId="0" borderId="20" xfId="0" applyFont="1" applyBorder="1" applyAlignment="1">
      <alignment vertical="center"/>
    </xf>
    <xf numFmtId="0" fontId="1" fillId="0" borderId="15"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7" xfId="0" applyFont="1" applyBorder="1" applyAlignment="1">
      <alignment vertical="center"/>
    </xf>
    <xf numFmtId="0" fontId="1" fillId="0" borderId="4" xfId="0" applyFont="1" applyBorder="1" applyAlignment="1">
      <alignment vertical="center"/>
    </xf>
    <xf numFmtId="0" fontId="1" fillId="0" borderId="13" xfId="0" applyFont="1" applyBorder="1" applyAlignment="1">
      <alignment vertical="center" shrinkToFit="1"/>
    </xf>
    <xf numFmtId="0" fontId="1" fillId="0" borderId="0" xfId="0" applyFont="1" applyBorder="1" applyAlignment="1">
      <alignment horizontal="center" vertical="center" wrapText="1"/>
    </xf>
    <xf numFmtId="0" fontId="10" fillId="0" borderId="0" xfId="0" applyFont="1" applyBorder="1"/>
    <xf numFmtId="0" fontId="3" fillId="0" borderId="16" xfId="0" applyFont="1" applyBorder="1"/>
    <xf numFmtId="0" fontId="3" fillId="0" borderId="17" xfId="0" applyFont="1" applyBorder="1"/>
    <xf numFmtId="0" fontId="1" fillId="0" borderId="13" xfId="0" applyFont="1" applyFill="1" applyBorder="1" applyAlignment="1">
      <alignment vertical="center" wrapText="1"/>
    </xf>
    <xf numFmtId="3" fontId="1" fillId="0" borderId="0" xfId="0" applyNumberFormat="1" applyFont="1" applyFill="1" applyBorder="1" applyAlignment="1">
      <alignment vertical="center" shrinkToFit="1"/>
    </xf>
    <xf numFmtId="0" fontId="1" fillId="0" borderId="0" xfId="0" applyFont="1" applyFill="1" applyBorder="1" applyAlignment="1">
      <alignment vertical="center" shrinkToFit="1"/>
    </xf>
    <xf numFmtId="3" fontId="1" fillId="2" borderId="12" xfId="0" applyNumberFormat="1" applyFont="1" applyFill="1" applyBorder="1" applyAlignment="1">
      <alignment horizontal="right" vertical="center" shrinkToFit="1"/>
    </xf>
    <xf numFmtId="3" fontId="1" fillId="0" borderId="28" xfId="0" applyNumberFormat="1" applyFont="1" applyFill="1" applyBorder="1" applyAlignment="1">
      <alignment horizontal="right" vertical="center" shrinkToFit="1"/>
    </xf>
    <xf numFmtId="3" fontId="3" fillId="0" borderId="0" xfId="0" applyNumberFormat="1" applyFont="1"/>
    <xf numFmtId="0" fontId="1" fillId="2" borderId="0" xfId="0" applyFont="1" applyFill="1" applyBorder="1" applyAlignment="1">
      <alignment horizontal="center"/>
    </xf>
    <xf numFmtId="49" fontId="1" fillId="0" borderId="0" xfId="0" applyNumberFormat="1" applyFont="1" applyBorder="1" applyAlignment="1">
      <alignment horizontal="right" vertical="center" shrinkToFit="1"/>
    </xf>
    <xf numFmtId="176" fontId="1" fillId="0" borderId="0" xfId="0" applyNumberFormat="1" applyFont="1" applyBorder="1" applyAlignment="1">
      <alignment horizontal="right" vertical="center" shrinkToFit="1"/>
    </xf>
    <xf numFmtId="0" fontId="1" fillId="3" borderId="7" xfId="0" applyFont="1" applyFill="1" applyBorder="1" applyAlignment="1">
      <alignment horizontal="justify" vertical="center" wrapText="1"/>
    </xf>
    <xf numFmtId="3" fontId="1" fillId="2" borderId="18" xfId="0" applyNumberFormat="1" applyFont="1" applyFill="1" applyBorder="1" applyAlignment="1">
      <alignment horizontal="right" vertical="center" shrinkToFit="1"/>
    </xf>
    <xf numFmtId="3" fontId="1" fillId="0" borderId="18" xfId="0" applyNumberFormat="1" applyFont="1" applyBorder="1" applyAlignment="1">
      <alignment horizontal="right" vertical="center" shrinkToFit="1"/>
    </xf>
    <xf numFmtId="3" fontId="1" fillId="0" borderId="18" xfId="0" applyNumberFormat="1" applyFont="1" applyBorder="1" applyAlignment="1">
      <alignment horizontal="right" vertical="center" shrinkToFit="1"/>
    </xf>
    <xf numFmtId="3" fontId="1" fillId="0" borderId="28" xfId="0" applyNumberFormat="1" applyFont="1" applyBorder="1" applyAlignment="1">
      <alignment horizontal="right" vertical="center" shrinkToFit="1"/>
    </xf>
    <xf numFmtId="3" fontId="1" fillId="2" borderId="40" xfId="0" applyNumberFormat="1" applyFont="1" applyFill="1" applyBorder="1" applyAlignment="1">
      <alignment horizontal="right" vertical="center" shrinkToFit="1"/>
    </xf>
    <xf numFmtId="176" fontId="1" fillId="0" borderId="16" xfId="0" applyNumberFormat="1" applyFont="1" applyBorder="1" applyAlignment="1">
      <alignment horizontal="right" vertical="center" shrinkToFit="1"/>
    </xf>
    <xf numFmtId="176" fontId="1" fillId="0" borderId="21" xfId="0" applyNumberFormat="1" applyFont="1" applyBorder="1" applyAlignment="1">
      <alignment horizontal="right" vertical="center" shrinkToFit="1"/>
    </xf>
    <xf numFmtId="176" fontId="1" fillId="0" borderId="24" xfId="0" applyNumberFormat="1" applyFont="1" applyBorder="1" applyAlignment="1">
      <alignment horizontal="right" vertical="center" shrinkToFit="1"/>
    </xf>
    <xf numFmtId="0" fontId="1" fillId="0" borderId="13" xfId="0" applyFont="1" applyBorder="1" applyAlignment="1">
      <alignment horizontal="center" vertical="center" wrapText="1"/>
    </xf>
    <xf numFmtId="0" fontId="4" fillId="0" borderId="0" xfId="0" applyFont="1" applyAlignment="1">
      <alignment vertical="center" shrinkToFi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8" xfId="0" applyFont="1" applyBorder="1" applyAlignment="1">
      <alignment horizontal="justify" vertical="center"/>
    </xf>
    <xf numFmtId="0" fontId="0" fillId="0" borderId="19" xfId="0" applyBorder="1" applyAlignment="1">
      <alignment horizontal="justify" vertical="center"/>
    </xf>
    <xf numFmtId="0" fontId="1" fillId="0" borderId="3" xfId="0" applyFont="1" applyBorder="1" applyAlignment="1">
      <alignment horizontal="justify"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0" fillId="0" borderId="19" xfId="0" applyBorder="1" applyAlignment="1">
      <alignment vertical="center" wrapText="1"/>
    </xf>
    <xf numFmtId="49" fontId="1" fillId="0" borderId="30" xfId="0" applyNumberFormat="1" applyFont="1" applyBorder="1" applyAlignment="1">
      <alignment horizontal="center" vertical="center" shrinkToFit="1"/>
    </xf>
    <xf numFmtId="49" fontId="1" fillId="0" borderId="31" xfId="0" applyNumberFormat="1" applyFont="1" applyBorder="1" applyAlignment="1">
      <alignment horizontal="center" vertical="center" shrinkToFit="1"/>
    </xf>
    <xf numFmtId="0" fontId="1" fillId="0" borderId="6" xfId="0" applyFont="1" applyBorder="1" applyAlignment="1">
      <alignment horizontal="center" vertical="center" wrapText="1"/>
    </xf>
    <xf numFmtId="3" fontId="1" fillId="2" borderId="18" xfId="0" applyNumberFormat="1" applyFont="1" applyFill="1" applyBorder="1" applyAlignment="1">
      <alignment horizontal="right" vertical="center" shrinkToFit="1"/>
    </xf>
    <xf numFmtId="3" fontId="1" fillId="0" borderId="18" xfId="0" applyNumberFormat="1" applyFont="1" applyBorder="1" applyAlignment="1">
      <alignment horizontal="right" vertical="center" shrinkToFit="1"/>
    </xf>
    <xf numFmtId="3" fontId="1" fillId="0" borderId="28" xfId="0" applyNumberFormat="1" applyFont="1" applyBorder="1" applyAlignment="1">
      <alignment horizontal="right" vertical="center" shrinkToFi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justify" vertical="center"/>
    </xf>
    <xf numFmtId="0" fontId="0" fillId="0" borderId="15" xfId="0" applyBorder="1" applyAlignment="1">
      <alignment horizontal="justify" vertical="center"/>
    </xf>
    <xf numFmtId="0" fontId="1" fillId="0" borderId="14" xfId="0" applyFont="1" applyBorder="1" applyAlignment="1">
      <alignment horizontal="justify" vertical="center"/>
    </xf>
    <xf numFmtId="0" fontId="0" fillId="0" borderId="4" xfId="0" applyBorder="1" applyAlignment="1">
      <alignment horizontal="justify" vertical="center"/>
    </xf>
    <xf numFmtId="0" fontId="1"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42" xfId="0" applyFont="1" applyBorder="1" applyAlignment="1">
      <alignment horizontal="center" vertical="center" shrinkToFit="1"/>
    </xf>
    <xf numFmtId="177" fontId="6" fillId="2" borderId="0" xfId="0" applyNumberFormat="1" applyFont="1" applyFill="1" applyAlignment="1">
      <alignment horizontal="right" shrinkToFit="1"/>
    </xf>
    <xf numFmtId="0" fontId="6" fillId="2" borderId="17" xfId="0" applyFont="1" applyFill="1" applyBorder="1" applyAlignment="1">
      <alignment horizontal="center" shrinkToFit="1"/>
    </xf>
    <xf numFmtId="0" fontId="1"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5" xfId="0" applyFont="1" applyBorder="1" applyAlignment="1">
      <alignment horizontal="center" vertical="center" wrapText="1"/>
    </xf>
    <xf numFmtId="176" fontId="6" fillId="0" borderId="17" xfId="0" applyNumberFormat="1" applyFont="1" applyBorder="1" applyAlignment="1">
      <alignment horizontal="right"/>
    </xf>
    <xf numFmtId="0" fontId="6" fillId="0" borderId="0" xfId="0" applyFont="1" applyAlignment="1">
      <alignment horizontal="center"/>
    </xf>
    <xf numFmtId="0" fontId="0" fillId="0" borderId="15" xfId="0" applyBorder="1" applyAlignment="1">
      <alignment horizontal="center" vertical="center" wrapText="1"/>
    </xf>
    <xf numFmtId="0" fontId="0" fillId="0" borderId="4" xfId="0" applyBorder="1" applyAlignment="1">
      <alignment horizontal="center" vertical="center" wrapText="1"/>
    </xf>
    <xf numFmtId="49" fontId="1" fillId="0" borderId="25" xfId="0" applyNumberFormat="1" applyFont="1" applyBorder="1" applyAlignment="1">
      <alignment horizontal="right" vertical="center" shrinkToFit="1"/>
    </xf>
    <xf numFmtId="49" fontId="1" fillId="0" borderId="9" xfId="0" applyNumberFormat="1" applyFont="1" applyBorder="1" applyAlignment="1">
      <alignment horizontal="right" vertical="center" shrinkToFit="1"/>
    </xf>
    <xf numFmtId="49" fontId="1" fillId="0" borderId="15" xfId="0" applyNumberFormat="1" applyFont="1" applyBorder="1" applyAlignment="1">
      <alignment horizontal="right" vertical="center" shrinkToFit="1"/>
    </xf>
    <xf numFmtId="49" fontId="1" fillId="0" borderId="4" xfId="0" applyNumberFormat="1" applyFont="1" applyBorder="1" applyAlignment="1">
      <alignment horizontal="right" vertical="center" shrinkToFit="1"/>
    </xf>
    <xf numFmtId="0" fontId="1" fillId="0" borderId="20" xfId="0" applyFont="1" applyBorder="1" applyAlignment="1">
      <alignment horizontal="center" vertical="center" wrapText="1"/>
    </xf>
    <xf numFmtId="0" fontId="1" fillId="0" borderId="17" xfId="0" applyFont="1" applyBorder="1" applyAlignment="1">
      <alignment horizontal="center" vertical="center" wrapText="1"/>
    </xf>
    <xf numFmtId="3" fontId="1" fillId="3" borderId="12" xfId="0" applyNumberFormat="1" applyFont="1" applyFill="1" applyBorder="1" applyAlignment="1">
      <alignment horizontal="right" vertical="center" shrinkToFit="1"/>
    </xf>
    <xf numFmtId="3" fontId="1" fillId="3" borderId="14" xfId="0" applyNumberFormat="1" applyFont="1" applyFill="1" applyBorder="1" applyAlignment="1">
      <alignment horizontal="right" vertical="center" shrinkToFit="1"/>
    </xf>
    <xf numFmtId="49" fontId="1" fillId="0" borderId="8" xfId="0" applyNumberFormat="1" applyFont="1" applyBorder="1" applyAlignment="1">
      <alignment horizontal="right" vertical="center" shrinkToFit="1"/>
    </xf>
    <xf numFmtId="49" fontId="1" fillId="0" borderId="2" xfId="0" applyNumberFormat="1" applyFont="1" applyBorder="1" applyAlignment="1">
      <alignment horizontal="right" vertical="center" shrinkToFit="1"/>
    </xf>
    <xf numFmtId="0" fontId="1" fillId="0" borderId="26" xfId="0" applyFont="1" applyBorder="1" applyAlignment="1">
      <alignment horizontal="left" vertical="center" wrapText="1"/>
    </xf>
    <xf numFmtId="0" fontId="1" fillId="0" borderId="8" xfId="0" applyFont="1" applyBorder="1" applyAlignment="1">
      <alignment horizontal="left" vertical="center" wrapText="1"/>
    </xf>
    <xf numFmtId="0" fontId="1" fillId="2" borderId="17" xfId="0" applyFont="1" applyFill="1" applyBorder="1" applyAlignment="1">
      <alignment horizontal="center" shrinkToFit="1"/>
    </xf>
    <xf numFmtId="179" fontId="1" fillId="0" borderId="17" xfId="0" applyNumberFormat="1" applyFont="1" applyBorder="1" applyAlignment="1">
      <alignment horizontal="center" shrinkToFit="1"/>
    </xf>
    <xf numFmtId="0" fontId="1" fillId="0" borderId="0" xfId="0" applyFont="1" applyAlignment="1">
      <alignment horizontal="center"/>
    </xf>
    <xf numFmtId="0" fontId="1" fillId="0" borderId="14" xfId="0" applyFont="1" applyBorder="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horizontal="left"/>
    </xf>
    <xf numFmtId="0" fontId="1" fillId="0" borderId="13" xfId="0" applyFont="1" applyBorder="1" applyAlignment="1">
      <alignment horizontal="center" vertical="center" wrapText="1"/>
    </xf>
    <xf numFmtId="3" fontId="1" fillId="0" borderId="32" xfId="0" applyNumberFormat="1" applyFont="1" applyBorder="1" applyAlignment="1">
      <alignment horizontal="right" vertical="center" shrinkToFit="1"/>
    </xf>
    <xf numFmtId="0" fontId="1" fillId="0" borderId="13" xfId="0" applyFont="1" applyBorder="1" applyAlignment="1">
      <alignment horizontal="justify" vertical="center" wrapText="1"/>
    </xf>
    <xf numFmtId="3" fontId="1" fillId="2" borderId="13" xfId="0" applyNumberFormat="1" applyFont="1" applyFill="1" applyBorder="1" applyAlignment="1">
      <alignment horizontal="right" vertical="center" shrinkToFit="1"/>
    </xf>
    <xf numFmtId="3" fontId="1" fillId="2" borderId="29" xfId="0" applyNumberFormat="1" applyFont="1" applyFill="1" applyBorder="1" applyAlignment="1">
      <alignment horizontal="right" vertical="center" shrinkToFit="1"/>
    </xf>
    <xf numFmtId="3" fontId="1" fillId="2" borderId="28" xfId="0" applyNumberFormat="1" applyFont="1" applyFill="1" applyBorder="1" applyAlignment="1">
      <alignment horizontal="right" vertical="center" shrinkToFit="1"/>
    </xf>
    <xf numFmtId="0" fontId="1" fillId="0" borderId="20" xfId="0" applyFont="1" applyBorder="1" applyAlignment="1">
      <alignment horizontal="justify" vertical="center" wrapText="1"/>
    </xf>
    <xf numFmtId="3" fontId="1" fillId="2" borderId="0" xfId="0" applyNumberFormat="1" applyFont="1" applyFill="1" applyBorder="1" applyAlignment="1">
      <alignment horizontal="center" vertical="center" shrinkToFit="1"/>
    </xf>
    <xf numFmtId="0" fontId="1" fillId="0" borderId="0" xfId="0" applyFont="1" applyBorder="1" applyAlignment="1">
      <alignment horizontal="center" vertical="center" shrinkToFit="1"/>
    </xf>
    <xf numFmtId="0" fontId="1" fillId="0" borderId="0" xfId="0" applyFont="1" applyBorder="1" applyAlignment="1">
      <alignment horizontal="center" vertical="center"/>
    </xf>
    <xf numFmtId="0" fontId="1" fillId="2" borderId="0" xfId="0" applyFont="1" applyFill="1" applyBorder="1" applyAlignment="1">
      <alignment vertical="center" shrinkToFit="1"/>
    </xf>
    <xf numFmtId="3" fontId="1" fillId="0" borderId="28" xfId="0" applyNumberFormat="1" applyFont="1" applyFill="1" applyBorder="1" applyAlignment="1">
      <alignment horizontal="right" vertical="center" shrinkToFit="1"/>
    </xf>
    <xf numFmtId="3" fontId="1" fillId="2" borderId="17" xfId="0" applyNumberFormat="1" applyFont="1" applyFill="1" applyBorder="1" applyAlignment="1">
      <alignment horizontal="center" vertical="center" shrinkToFit="1"/>
    </xf>
    <xf numFmtId="0" fontId="1" fillId="0" borderId="17" xfId="0" applyFont="1" applyBorder="1" applyAlignment="1">
      <alignment horizontal="center" vertical="center" shrinkToFit="1"/>
    </xf>
    <xf numFmtId="0" fontId="1" fillId="0" borderId="17" xfId="0" applyFont="1" applyBorder="1" applyAlignment="1">
      <alignment horizontal="center" vertical="center"/>
    </xf>
    <xf numFmtId="0" fontId="1" fillId="2" borderId="17" xfId="0" applyFont="1" applyFill="1" applyBorder="1" applyAlignment="1">
      <alignment horizontal="left" vertical="center" wrapText="1"/>
    </xf>
    <xf numFmtId="0" fontId="1" fillId="2" borderId="4" xfId="0" applyFont="1" applyFill="1" applyBorder="1" applyAlignment="1">
      <alignment horizontal="left" vertical="center" wrapText="1"/>
    </xf>
    <xf numFmtId="3" fontId="1" fillId="0" borderId="27" xfId="0" applyNumberFormat="1" applyFont="1" applyBorder="1" applyAlignment="1">
      <alignment horizontal="right" vertical="center" shrinkToFit="1"/>
    </xf>
    <xf numFmtId="0" fontId="1" fillId="0" borderId="17" xfId="0" applyFont="1" applyBorder="1" applyAlignment="1">
      <alignment horizontal="justify" vertical="center" wrapText="1"/>
    </xf>
    <xf numFmtId="176" fontId="1" fillId="0" borderId="25" xfId="0" applyNumberFormat="1" applyFont="1" applyBorder="1" applyAlignment="1">
      <alignment horizontal="right" vertical="center" shrinkToFit="1"/>
    </xf>
    <xf numFmtId="176" fontId="1" fillId="0" borderId="8" xfId="0" applyNumberFormat="1" applyFont="1" applyBorder="1" applyAlignment="1">
      <alignment horizontal="right" vertical="center" shrinkToFit="1"/>
    </xf>
    <xf numFmtId="176" fontId="1" fillId="0" borderId="9" xfId="0" applyNumberFormat="1" applyFont="1" applyBorder="1" applyAlignment="1">
      <alignment horizontal="right" vertical="center" shrinkToFit="1"/>
    </xf>
    <xf numFmtId="0" fontId="1" fillId="0" borderId="0" xfId="0" applyFont="1" applyBorder="1" applyAlignment="1">
      <alignment horizontal="left"/>
    </xf>
    <xf numFmtId="0" fontId="1" fillId="0" borderId="29" xfId="0" applyFont="1" applyBorder="1" applyAlignment="1">
      <alignment horizontal="center" vertical="center" wrapText="1"/>
    </xf>
    <xf numFmtId="0" fontId="1" fillId="2" borderId="17" xfId="0" applyFont="1" applyFill="1" applyBorder="1" applyAlignment="1">
      <alignment horizontal="center"/>
    </xf>
    <xf numFmtId="0" fontId="1" fillId="0" borderId="13"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xf numFmtId="3" fontId="1" fillId="0" borderId="17" xfId="0" applyNumberFormat="1" applyFont="1" applyFill="1" applyBorder="1" applyAlignment="1">
      <alignment horizontal="center" vertical="center" shrinkToFit="1"/>
    </xf>
    <xf numFmtId="3" fontId="0" fillId="0" borderId="17" xfId="0" applyNumberFormat="1" applyFill="1" applyBorder="1" applyAlignment="1">
      <alignment horizontal="center" vertical="center" shrinkToFit="1"/>
    </xf>
    <xf numFmtId="0" fontId="1" fillId="0" borderId="17" xfId="0" applyFont="1" applyBorder="1" applyAlignment="1">
      <alignment vertical="center" wrapText="1"/>
    </xf>
    <xf numFmtId="0" fontId="1" fillId="0" borderId="4" xfId="0" applyFont="1" applyBorder="1" applyAlignment="1">
      <alignment vertical="center" wrapText="1"/>
    </xf>
    <xf numFmtId="0" fontId="1" fillId="0" borderId="16" xfId="0" applyFont="1" applyBorder="1" applyAlignment="1">
      <alignment horizontal="center" vertical="center" shrinkToFit="1"/>
    </xf>
    <xf numFmtId="0" fontId="1" fillId="2" borderId="0" xfId="0" applyFont="1" applyFill="1" applyBorder="1" applyAlignment="1">
      <alignment horizontal="left" vertical="center" shrinkToFit="1"/>
    </xf>
    <xf numFmtId="0" fontId="1" fillId="2" borderId="17" xfId="0" applyFont="1" applyFill="1" applyBorder="1" applyAlignment="1">
      <alignment vertical="center" shrinkToFit="1"/>
    </xf>
    <xf numFmtId="0" fontId="1" fillId="2" borderId="17" xfId="0" applyFont="1" applyFill="1" applyBorder="1" applyAlignment="1">
      <alignment horizontal="left" vertical="center"/>
    </xf>
    <xf numFmtId="0" fontId="1"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abSelected="1" view="pageBreakPreview" zoomScaleNormal="100" zoomScaleSheetLayoutView="100" workbookViewId="0">
      <selection activeCell="D4" sqref="D4:H4"/>
    </sheetView>
  </sheetViews>
  <sheetFormatPr defaultRowHeight="13.5"/>
  <cols>
    <col min="1" max="1" width="20.25" style="1" customWidth="1"/>
    <col min="2" max="2" width="27.5" style="1" customWidth="1"/>
    <col min="3" max="3" width="9.5" style="1" customWidth="1"/>
    <col min="4" max="4" width="3.125" style="1" customWidth="1"/>
    <col min="5" max="5" width="9.5" style="1" customWidth="1"/>
    <col min="6" max="6" width="3.125" style="1" customWidth="1"/>
    <col min="7" max="7" width="9.5" style="1" customWidth="1"/>
    <col min="8" max="8" width="3.125" style="1" customWidth="1"/>
    <col min="9" max="16384" width="9" style="1"/>
  </cols>
  <sheetData>
    <row r="1" spans="1:8" ht="20.100000000000001" customHeight="1">
      <c r="A1" s="8" t="s">
        <v>14</v>
      </c>
      <c r="B1" s="8"/>
      <c r="C1" s="8"/>
      <c r="D1" s="8"/>
      <c r="E1" s="8"/>
      <c r="F1" s="8"/>
      <c r="G1" s="8"/>
      <c r="H1" s="8"/>
    </row>
    <row r="2" spans="1:8" ht="20.100000000000001" customHeight="1">
      <c r="A2" s="8"/>
      <c r="B2" s="8"/>
      <c r="C2" s="8"/>
      <c r="D2" s="8"/>
      <c r="E2" s="120"/>
      <c r="F2" s="120"/>
      <c r="G2" s="120"/>
      <c r="H2" s="120"/>
    </row>
    <row r="3" spans="1:8" ht="20.100000000000001" customHeight="1">
      <c r="A3" s="8" t="s">
        <v>49</v>
      </c>
      <c r="B3" s="8"/>
      <c r="C3" s="8"/>
      <c r="D3" s="8"/>
      <c r="E3" s="8"/>
      <c r="F3" s="8"/>
      <c r="G3" s="8"/>
      <c r="H3" s="8"/>
    </row>
    <row r="4" spans="1:8" ht="20.100000000000001" customHeight="1">
      <c r="A4" s="8"/>
      <c r="B4" s="8"/>
      <c r="C4" s="9" t="s">
        <v>10</v>
      </c>
      <c r="D4" s="121" t="s">
        <v>67</v>
      </c>
      <c r="E4" s="121"/>
      <c r="F4" s="121"/>
      <c r="G4" s="121"/>
      <c r="H4" s="121"/>
    </row>
    <row r="5" spans="1:8" ht="20.100000000000001" customHeight="1">
      <c r="A5" s="8"/>
      <c r="B5" s="8"/>
      <c r="C5" s="9" t="s">
        <v>11</v>
      </c>
      <c r="D5" s="121" t="s">
        <v>46</v>
      </c>
      <c r="E5" s="121"/>
      <c r="F5" s="121"/>
      <c r="G5" s="121"/>
      <c r="H5" s="121"/>
    </row>
    <row r="6" spans="1:8" ht="20.100000000000001" customHeight="1">
      <c r="A6" s="8"/>
      <c r="B6" s="8"/>
      <c r="C6" s="9"/>
      <c r="D6" s="9"/>
      <c r="E6" s="10"/>
      <c r="F6" s="24"/>
      <c r="G6" s="11"/>
      <c r="H6" s="23"/>
    </row>
    <row r="7" spans="1:8" ht="20.100000000000001" customHeight="1">
      <c r="A7" s="131" t="s">
        <v>111</v>
      </c>
      <c r="B7" s="131"/>
      <c r="C7" s="131"/>
      <c r="D7" s="131"/>
      <c r="E7" s="131"/>
      <c r="F7" s="131"/>
      <c r="G7" s="131"/>
      <c r="H7" s="131"/>
    </row>
    <row r="8" spans="1:8" ht="20.100000000000001" customHeight="1">
      <c r="A8" s="8" t="s">
        <v>112</v>
      </c>
      <c r="B8" s="11"/>
      <c r="C8" s="11"/>
      <c r="D8" s="23"/>
      <c r="E8" s="11"/>
      <c r="F8" s="23"/>
      <c r="G8" s="8"/>
      <c r="H8" s="8"/>
    </row>
    <row r="9" spans="1:8" ht="20.100000000000001" customHeight="1">
      <c r="A9" s="8" t="s">
        <v>12</v>
      </c>
      <c r="B9" s="11"/>
      <c r="C9" s="11"/>
      <c r="D9" s="23"/>
      <c r="E9" s="11"/>
      <c r="F9" s="23"/>
      <c r="G9" s="8"/>
      <c r="H9" s="8"/>
    </row>
    <row r="10" spans="1:8" ht="20.100000000000001" customHeight="1">
      <c r="A10" s="8"/>
      <c r="B10" s="9" t="s">
        <v>13</v>
      </c>
      <c r="C10" s="130">
        <f>G33</f>
        <v>0</v>
      </c>
      <c r="D10" s="130"/>
      <c r="E10" s="130"/>
      <c r="F10" s="130"/>
      <c r="G10" s="8"/>
      <c r="H10" s="8"/>
    </row>
    <row r="11" spans="1:8" ht="20.100000000000001" customHeight="1" thickBot="1">
      <c r="A11" s="12"/>
      <c r="B11" s="12"/>
      <c r="C11" s="12"/>
      <c r="D11" s="12"/>
      <c r="E11" s="12"/>
      <c r="F11" s="12"/>
      <c r="G11" s="12"/>
      <c r="H11" s="12"/>
    </row>
    <row r="12" spans="1:8" ht="18.75" customHeight="1" thickTop="1">
      <c r="A12" s="128" t="s">
        <v>0</v>
      </c>
      <c r="B12" s="132"/>
      <c r="C12" s="128" t="s">
        <v>1</v>
      </c>
      <c r="D12" s="138"/>
      <c r="E12" s="128" t="s">
        <v>2</v>
      </c>
      <c r="F12" s="129"/>
      <c r="G12" s="122" t="s">
        <v>4</v>
      </c>
      <c r="H12" s="123"/>
    </row>
    <row r="13" spans="1:8" ht="18.75" customHeight="1">
      <c r="A13" s="126"/>
      <c r="B13" s="133"/>
      <c r="C13" s="126"/>
      <c r="D13" s="139"/>
      <c r="E13" s="126" t="s">
        <v>3</v>
      </c>
      <c r="F13" s="127"/>
      <c r="G13" s="124" t="s">
        <v>5</v>
      </c>
      <c r="H13" s="125"/>
    </row>
    <row r="14" spans="1:8" ht="30" customHeight="1">
      <c r="A14" s="99" t="s">
        <v>15</v>
      </c>
      <c r="B14" s="100"/>
      <c r="C14" s="80"/>
      <c r="D14" s="32" t="s">
        <v>60</v>
      </c>
      <c r="E14" s="102"/>
      <c r="F14" s="103"/>
      <c r="G14" s="74">
        <f>C14</f>
        <v>0</v>
      </c>
      <c r="H14" s="27" t="s">
        <v>60</v>
      </c>
    </row>
    <row r="15" spans="1:8" ht="30" customHeight="1">
      <c r="A15" s="90" t="s">
        <v>54</v>
      </c>
      <c r="B15" s="101"/>
      <c r="C15" s="80"/>
      <c r="D15" s="32" t="s">
        <v>60</v>
      </c>
      <c r="E15" s="81">
        <f>G15-C15</f>
        <v>0</v>
      </c>
      <c r="F15" s="27" t="s">
        <v>60</v>
      </c>
      <c r="G15" s="34">
        <f>いきいきサロン事業報告!B10</f>
        <v>0</v>
      </c>
      <c r="H15" s="27" t="s">
        <v>60</v>
      </c>
    </row>
    <row r="16" spans="1:8" ht="30" customHeight="1">
      <c r="A16" s="98" t="s">
        <v>16</v>
      </c>
      <c r="B16" s="16" t="s">
        <v>6</v>
      </c>
      <c r="C16" s="80"/>
      <c r="D16" s="32" t="s">
        <v>60</v>
      </c>
      <c r="E16" s="81">
        <f t="shared" ref="E16:E20" si="0">G16-C16</f>
        <v>0</v>
      </c>
      <c r="F16" s="27" t="s">
        <v>60</v>
      </c>
      <c r="G16" s="34">
        <f>事業報告書!AA8</f>
        <v>0</v>
      </c>
      <c r="H16" s="27" t="s">
        <v>60</v>
      </c>
    </row>
    <row r="17" spans="1:8" ht="30" customHeight="1">
      <c r="A17" s="98"/>
      <c r="B17" s="15" t="s">
        <v>105</v>
      </c>
      <c r="C17" s="80"/>
      <c r="D17" s="32" t="s">
        <v>60</v>
      </c>
      <c r="E17" s="81">
        <f t="shared" si="0"/>
        <v>0</v>
      </c>
      <c r="F17" s="27" t="s">
        <v>60</v>
      </c>
      <c r="G17" s="34">
        <f>事業報告書!AA10</f>
        <v>0</v>
      </c>
      <c r="H17" s="27" t="s">
        <v>60</v>
      </c>
    </row>
    <row r="18" spans="1:8" ht="30" customHeight="1">
      <c r="A18" s="98"/>
      <c r="B18" s="21" t="s">
        <v>55</v>
      </c>
      <c r="C18" s="80"/>
      <c r="D18" s="32" t="s">
        <v>60</v>
      </c>
      <c r="E18" s="81">
        <f t="shared" si="0"/>
        <v>0</v>
      </c>
      <c r="F18" s="27" t="s">
        <v>60</v>
      </c>
      <c r="G18" s="34">
        <f>事業報告書!AA13</f>
        <v>0</v>
      </c>
      <c r="H18" s="27" t="s">
        <v>60</v>
      </c>
    </row>
    <row r="19" spans="1:8" ht="30" customHeight="1">
      <c r="A19" s="98"/>
      <c r="B19" s="20" t="s">
        <v>50</v>
      </c>
      <c r="C19" s="73"/>
      <c r="D19" s="32" t="s">
        <v>60</v>
      </c>
      <c r="E19" s="81">
        <f t="shared" si="0"/>
        <v>0</v>
      </c>
      <c r="F19" s="27" t="s">
        <v>60</v>
      </c>
      <c r="G19" s="35">
        <f>事業報告書!AA15</f>
        <v>0</v>
      </c>
      <c r="H19" s="27" t="s">
        <v>60</v>
      </c>
    </row>
    <row r="20" spans="1:8" ht="30" customHeight="1">
      <c r="A20" s="98"/>
      <c r="B20" s="15" t="s">
        <v>56</v>
      </c>
      <c r="C20" s="80"/>
      <c r="D20" s="32" t="s">
        <v>60</v>
      </c>
      <c r="E20" s="81">
        <f t="shared" si="0"/>
        <v>0</v>
      </c>
      <c r="F20" s="27" t="s">
        <v>60</v>
      </c>
      <c r="G20" s="34">
        <f>事業報告書!AA17</f>
        <v>0</v>
      </c>
      <c r="H20" s="27" t="s">
        <v>60</v>
      </c>
    </row>
    <row r="21" spans="1:8" ht="30" customHeight="1">
      <c r="A21" s="96" t="s">
        <v>17</v>
      </c>
      <c r="B21" s="97"/>
      <c r="C21" s="80"/>
      <c r="D21" s="32" t="s">
        <v>60</v>
      </c>
      <c r="E21" s="102"/>
      <c r="F21" s="103"/>
      <c r="G21" s="34">
        <f>C21</f>
        <v>0</v>
      </c>
      <c r="H21" s="27" t="s">
        <v>60</v>
      </c>
    </row>
    <row r="22" spans="1:8" ht="30" customHeight="1">
      <c r="A22" s="90" t="s">
        <v>18</v>
      </c>
      <c r="B22" s="91"/>
      <c r="C22" s="80"/>
      <c r="D22" s="32" t="s">
        <v>60</v>
      </c>
      <c r="E22" s="81">
        <f>G22-C22</f>
        <v>0</v>
      </c>
      <c r="F22" s="27" t="s">
        <v>60</v>
      </c>
      <c r="G22" s="34">
        <f>事業報告書!AA22</f>
        <v>0</v>
      </c>
      <c r="H22" s="27" t="s">
        <v>60</v>
      </c>
    </row>
    <row r="23" spans="1:8" ht="30" customHeight="1">
      <c r="A23" s="90" t="s">
        <v>19</v>
      </c>
      <c r="B23" s="91"/>
      <c r="C23" s="80"/>
      <c r="D23" s="32" t="s">
        <v>60</v>
      </c>
      <c r="E23" s="81">
        <f>G23-C23</f>
        <v>0</v>
      </c>
      <c r="F23" s="27" t="s">
        <v>60</v>
      </c>
      <c r="G23" s="34">
        <f>事業報告書!AA26</f>
        <v>0</v>
      </c>
      <c r="H23" s="27" t="s">
        <v>60</v>
      </c>
    </row>
    <row r="24" spans="1:8" ht="15" customHeight="1">
      <c r="A24" s="92" t="s">
        <v>57</v>
      </c>
      <c r="B24" s="93"/>
      <c r="C24" s="105"/>
      <c r="D24" s="136" t="s">
        <v>60</v>
      </c>
      <c r="E24" s="106">
        <f>G24-C24</f>
        <v>0</v>
      </c>
      <c r="F24" s="134" t="s">
        <v>60</v>
      </c>
      <c r="G24" s="107">
        <f>事業報告書!AA28</f>
        <v>0</v>
      </c>
      <c r="H24" s="134" t="s">
        <v>60</v>
      </c>
    </row>
    <row r="25" spans="1:8" ht="15" customHeight="1">
      <c r="A25" s="94"/>
      <c r="B25" s="95"/>
      <c r="C25" s="105"/>
      <c r="D25" s="137"/>
      <c r="E25" s="106"/>
      <c r="F25" s="135"/>
      <c r="G25" s="107"/>
      <c r="H25" s="135"/>
    </row>
    <row r="26" spans="1:8" ht="30" customHeight="1">
      <c r="A26" s="90" t="s">
        <v>20</v>
      </c>
      <c r="B26" s="91"/>
      <c r="C26" s="80"/>
      <c r="D26" s="32" t="s">
        <v>60</v>
      </c>
      <c r="E26" s="81">
        <f>G26-C26</f>
        <v>0</v>
      </c>
      <c r="F26" s="27" t="s">
        <v>60</v>
      </c>
      <c r="G26" s="34">
        <f>事業報告書!AA31</f>
        <v>0</v>
      </c>
      <c r="H26" s="27" t="s">
        <v>60</v>
      </c>
    </row>
    <row r="27" spans="1:8" ht="15" customHeight="1">
      <c r="A27" s="110" t="s">
        <v>21</v>
      </c>
      <c r="B27" s="111"/>
      <c r="C27" s="105"/>
      <c r="D27" s="136" t="s">
        <v>60</v>
      </c>
      <c r="E27" s="106">
        <f>G27-C27</f>
        <v>0</v>
      </c>
      <c r="F27" s="134" t="s">
        <v>60</v>
      </c>
      <c r="G27" s="107">
        <f>事業報告書!AA34</f>
        <v>0</v>
      </c>
      <c r="H27" s="134" t="s">
        <v>60</v>
      </c>
    </row>
    <row r="28" spans="1:8" ht="15" customHeight="1">
      <c r="A28" s="112"/>
      <c r="B28" s="113"/>
      <c r="C28" s="105"/>
      <c r="D28" s="137"/>
      <c r="E28" s="106"/>
      <c r="F28" s="135"/>
      <c r="G28" s="107"/>
      <c r="H28" s="135"/>
    </row>
    <row r="29" spans="1:8" ht="30" customHeight="1">
      <c r="A29" s="90" t="s">
        <v>22</v>
      </c>
      <c r="B29" s="91"/>
      <c r="C29" s="80"/>
      <c r="D29" s="32" t="s">
        <v>60</v>
      </c>
      <c r="E29" s="81">
        <f>G29-C29</f>
        <v>0</v>
      </c>
      <c r="F29" s="27" t="s">
        <v>60</v>
      </c>
      <c r="G29" s="34">
        <f>事業報告書!AA38</f>
        <v>0</v>
      </c>
      <c r="H29" s="27" t="s">
        <v>60</v>
      </c>
    </row>
    <row r="30" spans="1:8" ht="30" customHeight="1">
      <c r="A30" s="90" t="s">
        <v>58</v>
      </c>
      <c r="B30" s="91"/>
      <c r="C30" s="80"/>
      <c r="D30" s="32" t="s">
        <v>60</v>
      </c>
      <c r="E30" s="81">
        <f>G30-C30</f>
        <v>0</v>
      </c>
      <c r="F30" s="27" t="s">
        <v>60</v>
      </c>
      <c r="G30" s="34">
        <f>事業報告書!AA41</f>
        <v>0</v>
      </c>
      <c r="H30" s="27" t="s">
        <v>60</v>
      </c>
    </row>
    <row r="31" spans="1:8" ht="30" customHeight="1">
      <c r="A31" s="90" t="s">
        <v>51</v>
      </c>
      <c r="B31" s="91"/>
      <c r="C31" s="73"/>
      <c r="D31" s="32" t="s">
        <v>60</v>
      </c>
      <c r="E31" s="81">
        <f>G31-C31</f>
        <v>0</v>
      </c>
      <c r="F31" s="27" t="s">
        <v>60</v>
      </c>
      <c r="G31" s="35">
        <f>事業報告書!AA43</f>
        <v>0</v>
      </c>
      <c r="H31" s="27" t="s">
        <v>60</v>
      </c>
    </row>
    <row r="32" spans="1:8" ht="30" customHeight="1">
      <c r="A32" s="90" t="s">
        <v>59</v>
      </c>
      <c r="B32" s="91"/>
      <c r="C32" s="73"/>
      <c r="D32" s="32" t="s">
        <v>60</v>
      </c>
      <c r="E32" s="102"/>
      <c r="F32" s="103"/>
      <c r="G32" s="35">
        <f>C32</f>
        <v>0</v>
      </c>
      <c r="H32" s="27" t="s">
        <v>60</v>
      </c>
    </row>
    <row r="33" spans="1:8" ht="30" customHeight="1">
      <c r="A33" s="108" t="s">
        <v>7</v>
      </c>
      <c r="B33" s="108"/>
      <c r="C33" s="82">
        <f>SUM(C14:C32)</f>
        <v>0</v>
      </c>
      <c r="D33" s="86" t="s">
        <v>60</v>
      </c>
      <c r="E33" s="82">
        <f>SUM(E14:E32)</f>
        <v>0</v>
      </c>
      <c r="F33" s="87" t="s">
        <v>60</v>
      </c>
      <c r="G33" s="83">
        <f>SUM(G14:G32)</f>
        <v>0</v>
      </c>
      <c r="H33" s="87" t="s">
        <v>60</v>
      </c>
    </row>
    <row r="34" spans="1:8" ht="30" customHeight="1" thickBot="1">
      <c r="A34" s="109" t="s">
        <v>8</v>
      </c>
      <c r="B34" s="109"/>
      <c r="C34" s="84"/>
      <c r="D34" s="85" t="s">
        <v>60</v>
      </c>
      <c r="E34" s="118"/>
      <c r="F34" s="119"/>
      <c r="G34" s="118"/>
      <c r="H34" s="119"/>
    </row>
    <row r="35" spans="1:8" ht="30" customHeight="1" thickTop="1" thickBot="1">
      <c r="A35" s="104" t="s">
        <v>9</v>
      </c>
      <c r="B35" s="104"/>
      <c r="C35" s="28">
        <f>C33+C34</f>
        <v>0</v>
      </c>
      <c r="D35" s="33" t="s">
        <v>60</v>
      </c>
      <c r="E35" s="114"/>
      <c r="F35" s="115"/>
      <c r="G35" s="116"/>
      <c r="H35" s="117"/>
    </row>
    <row r="36" spans="1:8" ht="14.25" thickTop="1"/>
  </sheetData>
  <mergeCells count="46">
    <mergeCell ref="H24:H25"/>
    <mergeCell ref="H27:H28"/>
    <mergeCell ref="D27:D28"/>
    <mergeCell ref="D24:D25"/>
    <mergeCell ref="C12:D13"/>
    <mergeCell ref="F24:F25"/>
    <mergeCell ref="F27:F28"/>
    <mergeCell ref="C24:C25"/>
    <mergeCell ref="E24:E25"/>
    <mergeCell ref="G24:G25"/>
    <mergeCell ref="E2:H2"/>
    <mergeCell ref="D4:H4"/>
    <mergeCell ref="D5:H5"/>
    <mergeCell ref="G12:H12"/>
    <mergeCell ref="G13:H13"/>
    <mergeCell ref="E13:F13"/>
    <mergeCell ref="E12:F12"/>
    <mergeCell ref="C10:F10"/>
    <mergeCell ref="A7:H7"/>
    <mergeCell ref="A12:B13"/>
    <mergeCell ref="A35:B35"/>
    <mergeCell ref="C27:C28"/>
    <mergeCell ref="E27:E28"/>
    <mergeCell ref="G27:G28"/>
    <mergeCell ref="A33:B33"/>
    <mergeCell ref="A34:B34"/>
    <mergeCell ref="A32:B32"/>
    <mergeCell ref="A29:B29"/>
    <mergeCell ref="A30:B30"/>
    <mergeCell ref="A31:B31"/>
    <mergeCell ref="A27:B28"/>
    <mergeCell ref="E35:F35"/>
    <mergeCell ref="G35:H35"/>
    <mergeCell ref="E32:F32"/>
    <mergeCell ref="E34:F34"/>
    <mergeCell ref="G34:H34"/>
    <mergeCell ref="A16:A20"/>
    <mergeCell ref="A14:B14"/>
    <mergeCell ref="A15:B15"/>
    <mergeCell ref="E14:F14"/>
    <mergeCell ref="E21:F21"/>
    <mergeCell ref="A22:B22"/>
    <mergeCell ref="A23:B23"/>
    <mergeCell ref="A24:B25"/>
    <mergeCell ref="A26:B26"/>
    <mergeCell ref="A21:B21"/>
  </mergeCells>
  <phoneticPr fontId="2"/>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view="pageBreakPreview" zoomScaleNormal="100" zoomScaleSheetLayoutView="100" workbookViewId="0">
      <selection activeCell="C5" sqref="C5:E5"/>
    </sheetView>
  </sheetViews>
  <sheetFormatPr defaultRowHeight="13.5"/>
  <cols>
    <col min="1" max="1" width="51.375" style="1" customWidth="1"/>
    <col min="2" max="2" width="12.75" style="1" customWidth="1"/>
    <col min="3" max="3" width="3.125" style="1" customWidth="1"/>
    <col min="4" max="4" width="16.375" style="1" customWidth="1"/>
    <col min="5" max="5" width="3.125" style="1" customWidth="1"/>
    <col min="6" max="16384" width="9" style="1"/>
  </cols>
  <sheetData>
    <row r="1" spans="1:5" ht="17.25" customHeight="1">
      <c r="A1" s="148" t="s">
        <v>113</v>
      </c>
      <c r="B1" s="148"/>
      <c r="C1" s="148"/>
      <c r="D1" s="148"/>
      <c r="E1" s="148"/>
    </row>
    <row r="2" spans="1:5" ht="17.25" customHeight="1">
      <c r="A2" s="5"/>
      <c r="B2" s="5"/>
      <c r="C2" s="25"/>
      <c r="D2" s="5"/>
    </row>
    <row r="3" spans="1:5" ht="17.25" customHeight="1">
      <c r="A3" s="4"/>
      <c r="B3" s="6" t="s">
        <v>32</v>
      </c>
      <c r="C3" s="146" t="s">
        <v>63</v>
      </c>
      <c r="D3" s="146"/>
      <c r="E3" s="146"/>
    </row>
    <row r="4" spans="1:5" ht="17.25" customHeight="1">
      <c r="A4" s="4"/>
      <c r="B4" s="6"/>
      <c r="C4" s="6"/>
      <c r="D4" s="29"/>
      <c r="E4" s="30"/>
    </row>
    <row r="5" spans="1:5" ht="17.25" customHeight="1">
      <c r="A5" s="4"/>
      <c r="B5" s="6" t="s">
        <v>33</v>
      </c>
      <c r="C5" s="146" t="s">
        <v>61</v>
      </c>
      <c r="D5" s="146"/>
      <c r="E5" s="146"/>
    </row>
    <row r="6" spans="1:5" ht="17.25" customHeight="1">
      <c r="A6" s="4"/>
      <c r="B6" s="6"/>
      <c r="C6" s="6"/>
      <c r="D6" s="13"/>
      <c r="E6" s="2"/>
    </row>
    <row r="7" spans="1:5" ht="14.25">
      <c r="A7" s="148" t="s">
        <v>34</v>
      </c>
      <c r="B7" s="148"/>
      <c r="C7" s="148"/>
      <c r="D7" s="148"/>
      <c r="E7" s="148"/>
    </row>
    <row r="8" spans="1:5" ht="14.25">
      <c r="A8" s="151" t="s">
        <v>35</v>
      </c>
      <c r="B8" s="151"/>
      <c r="C8" s="151"/>
      <c r="D8" s="151"/>
    </row>
    <row r="9" spans="1:5" ht="21.75" customHeight="1">
      <c r="A9" s="14"/>
      <c r="B9" s="14"/>
      <c r="C9" s="26"/>
      <c r="D9" s="14"/>
    </row>
    <row r="10" spans="1:5" ht="21.75" customHeight="1">
      <c r="A10" s="6" t="s">
        <v>13</v>
      </c>
      <c r="B10" s="147">
        <f>MIN(D27,D29)</f>
        <v>0</v>
      </c>
      <c r="C10" s="147"/>
      <c r="D10" s="147"/>
      <c r="E10" s="13"/>
    </row>
    <row r="11" spans="1:5" ht="21.75" customHeight="1">
      <c r="A11" s="7"/>
      <c r="B11" s="5"/>
      <c r="C11" s="25"/>
      <c r="D11" s="5"/>
    </row>
    <row r="12" spans="1:5" ht="21.75" customHeight="1" thickBot="1">
      <c r="A12" s="4"/>
      <c r="B12" s="4"/>
      <c r="C12" s="4"/>
      <c r="D12" s="4"/>
    </row>
    <row r="13" spans="1:5" ht="22.5" customHeight="1" thickTop="1">
      <c r="A13" s="128" t="s">
        <v>23</v>
      </c>
      <c r="B13" s="128" t="s">
        <v>24</v>
      </c>
      <c r="C13" s="129"/>
      <c r="D13" s="122" t="s">
        <v>53</v>
      </c>
      <c r="E13" s="123"/>
    </row>
    <row r="14" spans="1:5" ht="35.25" customHeight="1">
      <c r="A14" s="152"/>
      <c r="B14" s="149" t="s">
        <v>48</v>
      </c>
      <c r="C14" s="150"/>
      <c r="D14" s="144" t="s">
        <v>64</v>
      </c>
      <c r="E14" s="145"/>
    </row>
    <row r="15" spans="1:5" ht="30" customHeight="1">
      <c r="A15" s="16" t="s">
        <v>25</v>
      </c>
      <c r="B15" s="140"/>
      <c r="C15" s="142" t="s">
        <v>60</v>
      </c>
      <c r="D15" s="140"/>
      <c r="E15" s="134" t="s">
        <v>60</v>
      </c>
    </row>
    <row r="16" spans="1:5" ht="30" customHeight="1">
      <c r="A16" s="17" t="s">
        <v>47</v>
      </c>
      <c r="B16" s="141"/>
      <c r="C16" s="135"/>
      <c r="D16" s="141"/>
      <c r="E16" s="135"/>
    </row>
    <row r="17" spans="1:5" ht="30" customHeight="1">
      <c r="A17" s="16" t="s">
        <v>26</v>
      </c>
      <c r="B17" s="140"/>
      <c r="C17" s="134" t="s">
        <v>60</v>
      </c>
      <c r="D17" s="140"/>
      <c r="E17" s="134" t="s">
        <v>60</v>
      </c>
    </row>
    <row r="18" spans="1:5" ht="30" customHeight="1">
      <c r="A18" s="42" t="s">
        <v>68</v>
      </c>
      <c r="B18" s="141"/>
      <c r="C18" s="135"/>
      <c r="D18" s="141"/>
      <c r="E18" s="135"/>
    </row>
    <row r="19" spans="1:5" ht="30" customHeight="1">
      <c r="A19" s="16" t="s">
        <v>27</v>
      </c>
      <c r="B19" s="140"/>
      <c r="C19" s="142" t="s">
        <v>60</v>
      </c>
      <c r="D19" s="140"/>
      <c r="E19" s="142" t="s">
        <v>60</v>
      </c>
    </row>
    <row r="20" spans="1:5" ht="30" customHeight="1">
      <c r="A20" s="79" t="s">
        <v>68</v>
      </c>
      <c r="B20" s="141"/>
      <c r="C20" s="135"/>
      <c r="D20" s="141"/>
      <c r="E20" s="135"/>
    </row>
    <row r="21" spans="1:5" ht="30" customHeight="1">
      <c r="A21" s="18" t="s">
        <v>28</v>
      </c>
      <c r="B21" s="140"/>
      <c r="C21" s="142" t="s">
        <v>60</v>
      </c>
      <c r="D21" s="140"/>
      <c r="E21" s="142" t="s">
        <v>60</v>
      </c>
    </row>
    <row r="22" spans="1:5" ht="30" customHeight="1">
      <c r="A22" s="42" t="s">
        <v>68</v>
      </c>
      <c r="B22" s="141"/>
      <c r="C22" s="135"/>
      <c r="D22" s="141"/>
      <c r="E22" s="135"/>
    </row>
    <row r="23" spans="1:5" ht="30" customHeight="1">
      <c r="A23" s="16" t="s">
        <v>29</v>
      </c>
      <c r="B23" s="140"/>
      <c r="C23" s="142" t="s">
        <v>60</v>
      </c>
      <c r="D23" s="140"/>
      <c r="E23" s="142" t="s">
        <v>60</v>
      </c>
    </row>
    <row r="24" spans="1:5" ht="30" customHeight="1">
      <c r="A24" s="79" t="s">
        <v>68</v>
      </c>
      <c r="B24" s="141"/>
      <c r="C24" s="135"/>
      <c r="D24" s="141"/>
      <c r="E24" s="135"/>
    </row>
    <row r="25" spans="1:5" ht="30" customHeight="1">
      <c r="A25" s="18" t="s">
        <v>30</v>
      </c>
      <c r="B25" s="140"/>
      <c r="C25" s="134" t="s">
        <v>60</v>
      </c>
      <c r="D25" s="140"/>
      <c r="E25" s="134" t="s">
        <v>60</v>
      </c>
    </row>
    <row r="26" spans="1:5" ht="30" customHeight="1" thickBot="1">
      <c r="A26" s="43" t="s">
        <v>68</v>
      </c>
      <c r="B26" s="141"/>
      <c r="C26" s="143"/>
      <c r="D26" s="141"/>
      <c r="E26" s="143"/>
    </row>
    <row r="27" spans="1:5" ht="60" customHeight="1" thickTop="1" thickBot="1">
      <c r="A27" s="19" t="s">
        <v>31</v>
      </c>
      <c r="B27" s="28">
        <f>SUM(B15:B26)</f>
        <v>0</v>
      </c>
      <c r="C27" s="39" t="s">
        <v>60</v>
      </c>
      <c r="D27" s="40">
        <f>SUM(D15:D26)</f>
        <v>0</v>
      </c>
      <c r="E27" s="41" t="s">
        <v>60</v>
      </c>
    </row>
    <row r="28" spans="1:5" ht="14.25" customHeight="1" thickTop="1"/>
    <row r="29" spans="1:5" ht="18.75" customHeight="1">
      <c r="A29" s="44" t="s">
        <v>70</v>
      </c>
      <c r="B29" s="45"/>
      <c r="C29" s="46" t="s">
        <v>69</v>
      </c>
      <c r="D29" s="47">
        <f>60000+(400*B29)</f>
        <v>60000</v>
      </c>
    </row>
    <row r="30" spans="1:5">
      <c r="B30" s="22" t="s">
        <v>114</v>
      </c>
      <c r="C30" s="22"/>
    </row>
    <row r="32" spans="1:5">
      <c r="A32" s="1" t="s">
        <v>52</v>
      </c>
    </row>
  </sheetData>
  <mergeCells count="35">
    <mergeCell ref="B19:B20"/>
    <mergeCell ref="D19:D20"/>
    <mergeCell ref="E25:E26"/>
    <mergeCell ref="A1:E1"/>
    <mergeCell ref="A8:D8"/>
    <mergeCell ref="E19:E20"/>
    <mergeCell ref="E21:E22"/>
    <mergeCell ref="E23:E24"/>
    <mergeCell ref="A13:A14"/>
    <mergeCell ref="B15:B16"/>
    <mergeCell ref="D15:D16"/>
    <mergeCell ref="B17:B18"/>
    <mergeCell ref="D17:D18"/>
    <mergeCell ref="C15:C16"/>
    <mergeCell ref="C17:C18"/>
    <mergeCell ref="C19:C20"/>
    <mergeCell ref="D14:E14"/>
    <mergeCell ref="E15:E16"/>
    <mergeCell ref="E17:E18"/>
    <mergeCell ref="C3:E3"/>
    <mergeCell ref="C5:E5"/>
    <mergeCell ref="B10:D10"/>
    <mergeCell ref="A7:E7"/>
    <mergeCell ref="B14:C14"/>
    <mergeCell ref="B13:C13"/>
    <mergeCell ref="D13:E13"/>
    <mergeCell ref="B25:B26"/>
    <mergeCell ref="D25:D26"/>
    <mergeCell ref="B21:B22"/>
    <mergeCell ref="D21:D22"/>
    <mergeCell ref="B23:B24"/>
    <mergeCell ref="D23:D24"/>
    <mergeCell ref="C21:C22"/>
    <mergeCell ref="C23:C24"/>
    <mergeCell ref="C25:C26"/>
  </mergeCells>
  <phoneticPr fontId="2"/>
  <pageMargins left="0.7" right="0.7" top="0.75" bottom="0.75" header="0.3" footer="0.3"/>
  <pageSetup paperSize="9" scale="9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7"/>
  <sheetViews>
    <sheetView view="pageBreakPreview" zoomScaleNormal="100" zoomScaleSheetLayoutView="100" workbookViewId="0">
      <selection activeCell="A3" sqref="A3"/>
    </sheetView>
  </sheetViews>
  <sheetFormatPr defaultRowHeight="13.5"/>
  <cols>
    <col min="1" max="1" width="12.125" style="1" customWidth="1"/>
    <col min="2" max="24" width="2.375" style="1" customWidth="1"/>
    <col min="25" max="25" width="12.25" style="1" customWidth="1"/>
    <col min="26" max="26" width="3.125" style="22" customWidth="1"/>
    <col min="27" max="27" width="14.25" style="1" customWidth="1"/>
    <col min="28" max="29" width="3" style="1" customWidth="1"/>
    <col min="30" max="33" width="0" style="1" hidden="1" customWidth="1"/>
    <col min="34" max="16384" width="9" style="1"/>
  </cols>
  <sheetData>
    <row r="1" spans="1:30">
      <c r="A1" s="3"/>
      <c r="B1" s="3"/>
      <c r="C1" s="3"/>
      <c r="D1" s="3"/>
      <c r="E1" s="3"/>
      <c r="F1" s="3"/>
      <c r="G1" s="3"/>
      <c r="H1" s="3"/>
      <c r="I1" s="3"/>
      <c r="J1" s="3"/>
      <c r="K1" s="3"/>
      <c r="L1" s="3"/>
      <c r="M1" s="3"/>
      <c r="N1" s="3"/>
      <c r="O1" s="3"/>
      <c r="P1" s="3"/>
      <c r="Q1" s="3"/>
      <c r="R1" s="3"/>
      <c r="S1" s="3"/>
      <c r="T1" s="3"/>
      <c r="U1" s="3"/>
      <c r="V1" s="3"/>
      <c r="W1" s="3"/>
      <c r="X1" s="3"/>
      <c r="Y1" s="3"/>
      <c r="Z1" s="31"/>
      <c r="AA1" s="3"/>
    </row>
    <row r="2" spans="1:30" ht="14.25">
      <c r="A2" s="148" t="s">
        <v>117</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37"/>
    </row>
    <row r="3" spans="1:30" ht="14.25">
      <c r="A3" s="5"/>
      <c r="B3" s="37"/>
      <c r="C3" s="37"/>
      <c r="D3" s="37"/>
      <c r="E3" s="37"/>
      <c r="F3" s="37"/>
      <c r="G3" s="37"/>
      <c r="H3" s="37"/>
      <c r="K3" s="37"/>
      <c r="L3" s="37"/>
      <c r="M3" s="37"/>
      <c r="N3" s="37"/>
      <c r="O3" s="37"/>
      <c r="P3" s="37"/>
      <c r="Q3" s="37"/>
      <c r="R3" s="37"/>
      <c r="S3" s="37"/>
      <c r="T3" s="37"/>
      <c r="U3" s="37"/>
      <c r="V3" s="37"/>
      <c r="W3" s="37"/>
      <c r="X3" s="37"/>
      <c r="Y3" s="5"/>
      <c r="Z3" s="6"/>
      <c r="AA3" s="5"/>
    </row>
    <row r="4" spans="1:30" ht="13.5" customHeight="1">
      <c r="A4" s="4"/>
      <c r="B4" s="4"/>
      <c r="C4" s="4"/>
      <c r="D4" s="4"/>
      <c r="E4" s="4"/>
      <c r="F4" s="4"/>
      <c r="G4" s="4"/>
      <c r="H4" s="4"/>
      <c r="I4" s="4"/>
      <c r="J4" s="4"/>
      <c r="K4" s="4"/>
      <c r="L4" s="4"/>
      <c r="M4" s="4"/>
      <c r="N4" s="4"/>
      <c r="O4" s="4"/>
      <c r="P4" s="4"/>
      <c r="Q4" s="4"/>
      <c r="R4" s="4"/>
      <c r="S4" s="4"/>
      <c r="T4" s="4"/>
      <c r="U4" s="4"/>
      <c r="V4" s="4"/>
      <c r="W4" s="4"/>
      <c r="X4" s="4"/>
      <c r="Y4" s="6" t="s">
        <v>32</v>
      </c>
      <c r="Z4" s="176" t="s">
        <v>45</v>
      </c>
      <c r="AA4" s="176"/>
      <c r="AB4" s="176"/>
      <c r="AC4" s="76"/>
    </row>
    <row r="5" spans="1:30" ht="15" thickBot="1">
      <c r="A5" s="174" t="s">
        <v>43</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38"/>
    </row>
    <row r="6" spans="1:30" ht="15" customHeight="1" thickTop="1">
      <c r="A6" s="128" t="s">
        <v>62</v>
      </c>
      <c r="B6" s="138"/>
      <c r="C6" s="138"/>
      <c r="D6" s="138"/>
      <c r="E6" s="138"/>
      <c r="F6" s="138"/>
      <c r="G6" s="138"/>
      <c r="H6" s="138"/>
      <c r="I6" s="138"/>
      <c r="J6" s="138"/>
      <c r="K6" s="138"/>
      <c r="L6" s="138"/>
      <c r="M6" s="138"/>
      <c r="N6" s="138"/>
      <c r="O6" s="138"/>
      <c r="P6" s="138"/>
      <c r="Q6" s="138"/>
      <c r="R6" s="138"/>
      <c r="S6" s="138"/>
      <c r="T6" s="138"/>
      <c r="U6" s="138"/>
      <c r="V6" s="138"/>
      <c r="W6" s="138"/>
      <c r="X6" s="179"/>
      <c r="Y6" s="128" t="s">
        <v>24</v>
      </c>
      <c r="Z6" s="129"/>
      <c r="AA6" s="122" t="s">
        <v>13</v>
      </c>
      <c r="AB6" s="123"/>
      <c r="AC6" s="66"/>
    </row>
    <row r="7" spans="1:30" ht="28.5" customHeight="1">
      <c r="A7" s="126"/>
      <c r="B7" s="139"/>
      <c r="C7" s="139"/>
      <c r="D7" s="139"/>
      <c r="E7" s="139"/>
      <c r="F7" s="139"/>
      <c r="G7" s="139"/>
      <c r="H7" s="139"/>
      <c r="I7" s="139"/>
      <c r="J7" s="139"/>
      <c r="K7" s="139"/>
      <c r="L7" s="139"/>
      <c r="M7" s="139"/>
      <c r="N7" s="139"/>
      <c r="O7" s="139"/>
      <c r="P7" s="139"/>
      <c r="Q7" s="139"/>
      <c r="R7" s="139"/>
      <c r="S7" s="139"/>
      <c r="T7" s="139"/>
      <c r="U7" s="139"/>
      <c r="V7" s="139"/>
      <c r="W7" s="139"/>
      <c r="X7" s="180"/>
      <c r="Y7" s="126" t="s">
        <v>66</v>
      </c>
      <c r="Z7" s="127"/>
      <c r="AA7" s="175" t="s">
        <v>44</v>
      </c>
      <c r="AB7" s="127"/>
      <c r="AC7" s="66"/>
    </row>
    <row r="8" spans="1:30" ht="20.100000000000001" customHeight="1">
      <c r="A8" s="92" t="s">
        <v>36</v>
      </c>
      <c r="B8" s="58" t="s">
        <v>71</v>
      </c>
      <c r="C8" s="59"/>
      <c r="D8" s="59"/>
      <c r="E8" s="59"/>
      <c r="F8" s="59"/>
      <c r="G8" s="59"/>
      <c r="H8" s="59"/>
      <c r="I8" s="59"/>
      <c r="J8" s="59"/>
      <c r="K8" s="59"/>
      <c r="L8" s="59"/>
      <c r="M8" s="59"/>
      <c r="N8" s="59"/>
      <c r="O8" s="59"/>
      <c r="P8" s="59"/>
      <c r="Q8" s="59"/>
      <c r="R8" s="59"/>
      <c r="S8" s="59"/>
      <c r="T8" s="59"/>
      <c r="U8" s="59"/>
      <c r="V8" s="59"/>
      <c r="W8" s="59"/>
      <c r="X8" s="60"/>
      <c r="Y8" s="155"/>
      <c r="Z8" s="142" t="s">
        <v>60</v>
      </c>
      <c r="AA8" s="156">
        <v>0</v>
      </c>
      <c r="AB8" s="142" t="s">
        <v>60</v>
      </c>
      <c r="AC8" s="77"/>
    </row>
    <row r="9" spans="1:30" ht="20.100000000000001" customHeight="1">
      <c r="A9" s="154"/>
      <c r="B9" s="65"/>
      <c r="C9" s="160" t="s">
        <v>72</v>
      </c>
      <c r="D9" s="160"/>
      <c r="E9" s="160"/>
      <c r="F9" s="159"/>
      <c r="G9" s="159"/>
      <c r="H9" s="160" t="s">
        <v>73</v>
      </c>
      <c r="I9" s="160"/>
      <c r="J9" s="159"/>
      <c r="K9" s="159"/>
      <c r="L9" s="178" t="s">
        <v>74</v>
      </c>
      <c r="M9" s="178"/>
      <c r="N9" s="178"/>
      <c r="O9" s="178"/>
      <c r="P9" s="57" t="s">
        <v>75</v>
      </c>
      <c r="Q9" s="159"/>
      <c r="R9" s="159"/>
      <c r="S9" s="159"/>
      <c r="T9" s="57" t="s">
        <v>76</v>
      </c>
      <c r="U9" s="160" t="s">
        <v>77</v>
      </c>
      <c r="V9" s="160"/>
      <c r="W9" s="160"/>
      <c r="X9" s="68"/>
      <c r="Y9" s="155"/>
      <c r="Z9" s="135"/>
      <c r="AA9" s="157"/>
      <c r="AB9" s="135"/>
      <c r="AC9" s="77"/>
    </row>
    <row r="10" spans="1:30" ht="20.100000000000001" customHeight="1">
      <c r="A10" s="154"/>
      <c r="B10" s="61" t="s">
        <v>37</v>
      </c>
      <c r="C10" s="57"/>
      <c r="D10" s="57"/>
      <c r="E10" s="57"/>
      <c r="F10" s="57"/>
      <c r="G10" s="57"/>
      <c r="H10" s="57"/>
      <c r="I10" s="57"/>
      <c r="J10" s="57"/>
      <c r="K10" s="57"/>
      <c r="O10" s="67"/>
      <c r="P10" s="67"/>
      <c r="T10" s="67"/>
      <c r="X10" s="56"/>
      <c r="Y10" s="105"/>
      <c r="Z10" s="171" t="s">
        <v>60</v>
      </c>
      <c r="AA10" s="107">
        <f>IF(AND(Q11&gt;=1, Q11&lt;13),AD10,AD11)</f>
        <v>0</v>
      </c>
      <c r="AB10" s="171" t="s">
        <v>60</v>
      </c>
      <c r="AC10" s="78"/>
      <c r="AD10" s="1">
        <v>5000</v>
      </c>
    </row>
    <row r="11" spans="1:30" ht="20.100000000000001" customHeight="1">
      <c r="A11" s="154"/>
      <c r="B11" s="177" t="s">
        <v>106</v>
      </c>
      <c r="C11" s="160"/>
      <c r="D11" s="160"/>
      <c r="E11" s="160"/>
      <c r="F11" s="160"/>
      <c r="G11" s="160"/>
      <c r="H11" s="160"/>
      <c r="I11" s="160"/>
      <c r="J11" s="160"/>
      <c r="K11" s="160"/>
      <c r="L11" s="160"/>
      <c r="M11" s="160"/>
      <c r="N11" s="160"/>
      <c r="O11" s="160"/>
      <c r="P11" s="160"/>
      <c r="Q11" s="159"/>
      <c r="R11" s="159"/>
      <c r="S11" s="160" t="s">
        <v>78</v>
      </c>
      <c r="T11" s="160"/>
      <c r="U11" s="159"/>
      <c r="V11" s="159"/>
      <c r="W11" s="160" t="s">
        <v>79</v>
      </c>
      <c r="X11" s="185"/>
      <c r="Y11" s="105"/>
      <c r="Z11" s="172"/>
      <c r="AA11" s="107"/>
      <c r="AB11" s="172"/>
      <c r="AC11" s="78"/>
      <c r="AD11" s="1">
        <v>0</v>
      </c>
    </row>
    <row r="12" spans="1:30" ht="20.100000000000001" customHeight="1">
      <c r="A12" s="154"/>
      <c r="B12" s="61" t="s">
        <v>80</v>
      </c>
      <c r="C12" s="161" t="s">
        <v>81</v>
      </c>
      <c r="D12" s="161"/>
      <c r="E12" s="161"/>
      <c r="F12" s="57" t="s">
        <v>75</v>
      </c>
      <c r="G12" s="186"/>
      <c r="H12" s="186"/>
      <c r="I12" s="186"/>
      <c r="J12" s="186"/>
      <c r="K12" s="186"/>
      <c r="L12" s="186"/>
      <c r="M12" s="186"/>
      <c r="N12" s="186"/>
      <c r="O12" s="186"/>
      <c r="P12" s="186"/>
      <c r="Q12" s="186"/>
      <c r="R12" s="186"/>
      <c r="S12" s="186"/>
      <c r="T12" s="186"/>
      <c r="U12" s="186"/>
      <c r="V12" s="186"/>
      <c r="W12" s="186"/>
      <c r="X12" s="56" t="s">
        <v>76</v>
      </c>
      <c r="Y12" s="105"/>
      <c r="Z12" s="173"/>
      <c r="AA12" s="107"/>
      <c r="AB12" s="173"/>
      <c r="AC12" s="78"/>
    </row>
    <row r="13" spans="1:30" ht="20.100000000000001" customHeight="1">
      <c r="A13" s="154"/>
      <c r="B13" s="61" t="s">
        <v>83</v>
      </c>
      <c r="C13" s="57"/>
      <c r="D13" s="57"/>
      <c r="E13" s="57"/>
      <c r="F13" s="57"/>
      <c r="G13" s="57"/>
      <c r="H13" s="57"/>
      <c r="I13" s="57"/>
      <c r="J13" s="57"/>
      <c r="K13" s="57"/>
      <c r="L13" s="57"/>
      <c r="M13" s="57"/>
      <c r="N13" s="57"/>
      <c r="O13" s="57"/>
      <c r="P13" s="57"/>
      <c r="Q13" s="159"/>
      <c r="R13" s="159"/>
      <c r="S13" s="160" t="s">
        <v>78</v>
      </c>
      <c r="T13" s="160"/>
      <c r="U13" s="159"/>
      <c r="V13" s="159"/>
      <c r="W13" s="160" t="s">
        <v>79</v>
      </c>
      <c r="X13" s="185"/>
      <c r="Y13" s="105"/>
      <c r="Z13" s="142" t="s">
        <v>60</v>
      </c>
      <c r="AA13" s="107">
        <f>IF(AND(Q13&gt;=1, Q13&lt;13),AD10,AD11)</f>
        <v>0</v>
      </c>
      <c r="AB13" s="142" t="s">
        <v>60</v>
      </c>
      <c r="AC13" s="77"/>
    </row>
    <row r="14" spans="1:30" ht="20.100000000000001" customHeight="1">
      <c r="A14" s="154"/>
      <c r="B14" s="61"/>
      <c r="C14" s="161" t="s">
        <v>81</v>
      </c>
      <c r="D14" s="161"/>
      <c r="E14" s="161"/>
      <c r="F14" s="57" t="s">
        <v>75</v>
      </c>
      <c r="G14" s="186"/>
      <c r="H14" s="186"/>
      <c r="I14" s="186"/>
      <c r="J14" s="186"/>
      <c r="K14" s="186"/>
      <c r="L14" s="186"/>
      <c r="M14" s="186"/>
      <c r="N14" s="186"/>
      <c r="O14" s="186"/>
      <c r="P14" s="186"/>
      <c r="Q14" s="186"/>
      <c r="R14" s="186"/>
      <c r="S14" s="186"/>
      <c r="T14" s="186"/>
      <c r="U14" s="186"/>
      <c r="V14" s="186"/>
      <c r="W14" s="186"/>
      <c r="X14" s="56" t="s">
        <v>76</v>
      </c>
      <c r="Y14" s="105"/>
      <c r="Z14" s="135"/>
      <c r="AA14" s="107"/>
      <c r="AB14" s="135"/>
      <c r="AC14" s="77"/>
    </row>
    <row r="15" spans="1:30" ht="20.100000000000001" customHeight="1">
      <c r="A15" s="154"/>
      <c r="B15" s="61" t="s">
        <v>87</v>
      </c>
      <c r="C15" s="57"/>
      <c r="D15" s="57"/>
      <c r="E15" s="57"/>
      <c r="F15" s="57"/>
      <c r="G15" s="57"/>
      <c r="H15" s="57"/>
      <c r="I15" s="57"/>
      <c r="J15" s="57"/>
      <c r="K15" s="57"/>
      <c r="L15" s="57"/>
      <c r="M15" s="57"/>
      <c r="N15" s="57"/>
      <c r="O15" s="57"/>
      <c r="P15" s="57"/>
      <c r="Q15" s="159"/>
      <c r="R15" s="159"/>
      <c r="S15" s="160" t="s">
        <v>78</v>
      </c>
      <c r="T15" s="160"/>
      <c r="U15" s="159"/>
      <c r="V15" s="159"/>
      <c r="W15" s="160" t="s">
        <v>79</v>
      </c>
      <c r="X15" s="185"/>
      <c r="Y15" s="105"/>
      <c r="Z15" s="142" t="s">
        <v>60</v>
      </c>
      <c r="AA15" s="107">
        <f>IF(AND(Q15&gt;=1, Q15&lt;13),AD10,AD11)</f>
        <v>0</v>
      </c>
      <c r="AB15" s="142" t="s">
        <v>60</v>
      </c>
      <c r="AC15" s="77"/>
    </row>
    <row r="16" spans="1:30" ht="20.100000000000001" customHeight="1">
      <c r="A16" s="154"/>
      <c r="B16" s="61"/>
      <c r="C16" s="161" t="s">
        <v>81</v>
      </c>
      <c r="D16" s="161"/>
      <c r="E16" s="161"/>
      <c r="F16" s="57" t="s">
        <v>75</v>
      </c>
      <c r="G16" s="186"/>
      <c r="H16" s="186"/>
      <c r="I16" s="186"/>
      <c r="J16" s="186"/>
      <c r="K16" s="186"/>
      <c r="L16" s="186"/>
      <c r="M16" s="186"/>
      <c r="N16" s="186"/>
      <c r="O16" s="186"/>
      <c r="P16" s="186"/>
      <c r="Q16" s="186"/>
      <c r="R16" s="186"/>
      <c r="S16" s="186"/>
      <c r="T16" s="186"/>
      <c r="U16" s="186"/>
      <c r="V16" s="186"/>
      <c r="W16" s="186"/>
      <c r="X16" s="56" t="s">
        <v>76</v>
      </c>
      <c r="Y16" s="105"/>
      <c r="Z16" s="135"/>
      <c r="AA16" s="107"/>
      <c r="AB16" s="135"/>
      <c r="AC16" s="77"/>
    </row>
    <row r="17" spans="1:32" ht="20.100000000000001" customHeight="1">
      <c r="A17" s="154"/>
      <c r="B17" s="61" t="s">
        <v>82</v>
      </c>
      <c r="C17" s="57"/>
      <c r="D17" s="57"/>
      <c r="E17" s="57"/>
      <c r="F17" s="57"/>
      <c r="G17" s="57"/>
      <c r="H17" s="57"/>
      <c r="I17" s="57"/>
      <c r="J17" s="57" t="s">
        <v>75</v>
      </c>
      <c r="K17" s="186"/>
      <c r="L17" s="186"/>
      <c r="M17" s="186"/>
      <c r="N17" s="186"/>
      <c r="O17" s="186"/>
      <c r="P17" s="186"/>
      <c r="Q17" s="186"/>
      <c r="R17" s="186"/>
      <c r="S17" s="186"/>
      <c r="T17" s="186"/>
      <c r="U17" s="186"/>
      <c r="V17" s="186"/>
      <c r="W17" s="186"/>
      <c r="X17" s="56" t="s">
        <v>76</v>
      </c>
      <c r="Y17" s="105"/>
      <c r="Z17" s="171" t="s">
        <v>60</v>
      </c>
      <c r="AA17" s="157">
        <v>0</v>
      </c>
      <c r="AB17" s="171" t="s">
        <v>60</v>
      </c>
      <c r="AC17" s="78"/>
    </row>
    <row r="18" spans="1:32" ht="20.100000000000001" customHeight="1">
      <c r="A18" s="154"/>
      <c r="B18" s="61" t="s">
        <v>84</v>
      </c>
      <c r="C18" s="57"/>
      <c r="D18" s="57"/>
      <c r="E18" s="57"/>
      <c r="F18" s="57"/>
      <c r="G18" s="57"/>
      <c r="H18" s="57"/>
      <c r="I18" s="57"/>
      <c r="J18" s="160" t="s">
        <v>85</v>
      </c>
      <c r="K18" s="160"/>
      <c r="L18" s="160"/>
      <c r="M18" s="57" t="s">
        <v>75</v>
      </c>
      <c r="N18" s="159"/>
      <c r="O18" s="159"/>
      <c r="P18" s="57" t="s">
        <v>76</v>
      </c>
      <c r="Q18" s="57" t="s">
        <v>86</v>
      </c>
      <c r="T18" s="57"/>
      <c r="U18" s="57"/>
      <c r="V18" s="57"/>
      <c r="W18" s="57"/>
      <c r="X18" s="56"/>
      <c r="Y18" s="105"/>
      <c r="Z18" s="172"/>
      <c r="AA18" s="157"/>
      <c r="AB18" s="172"/>
      <c r="AC18" s="78"/>
    </row>
    <row r="19" spans="1:32" ht="20.100000000000001" customHeight="1">
      <c r="A19" s="94"/>
      <c r="B19" s="62" t="s">
        <v>38</v>
      </c>
      <c r="C19" s="63"/>
      <c r="D19" s="63"/>
      <c r="E19" s="63"/>
      <c r="F19" s="63"/>
      <c r="G19" s="63"/>
      <c r="H19" s="63"/>
      <c r="I19" s="63"/>
      <c r="J19" s="63"/>
      <c r="K19" s="63"/>
      <c r="L19" s="63"/>
      <c r="M19" s="63"/>
      <c r="N19" s="63"/>
      <c r="O19" s="63"/>
      <c r="P19" s="69"/>
      <c r="Q19" s="63"/>
      <c r="R19" s="63"/>
      <c r="S19" s="63"/>
      <c r="T19" s="63"/>
      <c r="U19" s="63"/>
      <c r="V19" s="63"/>
      <c r="W19" s="63"/>
      <c r="X19" s="64"/>
      <c r="Y19" s="105"/>
      <c r="Z19" s="173"/>
      <c r="AA19" s="157"/>
      <c r="AB19" s="173"/>
      <c r="AC19" s="78"/>
    </row>
    <row r="20" spans="1:32" ht="20.100000000000001" customHeight="1">
      <c r="A20" s="61" t="s">
        <v>39</v>
      </c>
      <c r="B20" s="57"/>
      <c r="C20" s="57"/>
      <c r="D20" s="57"/>
      <c r="E20" s="57"/>
      <c r="F20" s="57"/>
      <c r="G20" s="57"/>
      <c r="H20" s="57"/>
      <c r="I20" s="57"/>
      <c r="J20" s="57"/>
      <c r="K20" s="57"/>
      <c r="L20" s="57"/>
      <c r="M20" s="57"/>
      <c r="N20" s="57"/>
      <c r="O20" s="57"/>
      <c r="P20" s="57"/>
      <c r="Q20" s="57"/>
      <c r="R20" s="57"/>
      <c r="S20" s="57"/>
      <c r="T20" s="57"/>
      <c r="U20" s="57"/>
      <c r="V20" s="57"/>
      <c r="W20" s="57"/>
      <c r="X20" s="48"/>
      <c r="Y20" s="105"/>
      <c r="Z20" s="142" t="s">
        <v>60</v>
      </c>
      <c r="AA20" s="107">
        <f>実績報告書!G21</f>
        <v>0</v>
      </c>
      <c r="AB20" s="142" t="s">
        <v>60</v>
      </c>
      <c r="AC20" s="77"/>
    </row>
    <row r="21" spans="1:32" ht="20.100000000000001" customHeight="1">
      <c r="A21" s="61" t="s">
        <v>88</v>
      </c>
      <c r="B21" s="50" t="s">
        <v>75</v>
      </c>
      <c r="C21" s="181">
        <f>AA20/200</f>
        <v>0</v>
      </c>
      <c r="D21" s="182"/>
      <c r="E21" s="182"/>
      <c r="F21" s="50" t="s">
        <v>76</v>
      </c>
      <c r="G21" s="183" t="s">
        <v>115</v>
      </c>
      <c r="H21" s="183"/>
      <c r="I21" s="183"/>
      <c r="J21" s="183"/>
      <c r="K21" s="183"/>
      <c r="L21" s="183"/>
      <c r="M21" s="183"/>
      <c r="N21" s="183"/>
      <c r="O21" s="183"/>
      <c r="P21" s="183"/>
      <c r="Q21" s="183"/>
      <c r="R21" s="183"/>
      <c r="S21" s="183"/>
      <c r="T21" s="183"/>
      <c r="U21" s="183"/>
      <c r="V21" s="183"/>
      <c r="W21" s="183"/>
      <c r="X21" s="184"/>
      <c r="Y21" s="105"/>
      <c r="Z21" s="135"/>
      <c r="AA21" s="107"/>
      <c r="AB21" s="135"/>
      <c r="AC21" s="77"/>
    </row>
    <row r="22" spans="1:32" ht="20.100000000000001" customHeight="1">
      <c r="A22" s="92" t="s">
        <v>40</v>
      </c>
      <c r="B22" s="158"/>
      <c r="C22" s="158"/>
      <c r="D22" s="158"/>
      <c r="E22" s="158"/>
      <c r="F22" s="158"/>
      <c r="G22" s="158"/>
      <c r="H22" s="158"/>
      <c r="I22" s="158"/>
      <c r="J22" s="158"/>
      <c r="K22" s="158"/>
      <c r="L22" s="158"/>
      <c r="M22" s="158"/>
      <c r="N22" s="158"/>
      <c r="O22" s="158"/>
      <c r="P22" s="158"/>
      <c r="Q22" s="158"/>
      <c r="R22" s="158"/>
      <c r="S22" s="158"/>
      <c r="T22" s="158"/>
      <c r="U22" s="158"/>
      <c r="V22" s="158"/>
      <c r="W22" s="158"/>
      <c r="X22" s="53"/>
      <c r="Y22" s="105"/>
      <c r="Z22" s="171" t="s">
        <v>60</v>
      </c>
      <c r="AA22" s="107">
        <f>IF(AND(B23&gt;=1, B23&lt;13),AD22,AD23)</f>
        <v>0</v>
      </c>
      <c r="AB22" s="171" t="s">
        <v>60</v>
      </c>
      <c r="AC22" s="78"/>
      <c r="AD22" s="1">
        <v>5000</v>
      </c>
    </row>
    <row r="23" spans="1:32" ht="20.100000000000001" customHeight="1">
      <c r="A23" s="49" t="s">
        <v>103</v>
      </c>
      <c r="B23" s="159"/>
      <c r="C23" s="159"/>
      <c r="D23" s="160" t="s">
        <v>78</v>
      </c>
      <c r="E23" s="160"/>
      <c r="F23" s="159"/>
      <c r="G23" s="159"/>
      <c r="H23" s="160" t="s">
        <v>79</v>
      </c>
      <c r="I23" s="160"/>
      <c r="J23" s="161" t="s">
        <v>81</v>
      </c>
      <c r="K23" s="161"/>
      <c r="L23" s="161"/>
      <c r="M23" s="57" t="s">
        <v>75</v>
      </c>
      <c r="N23" s="162"/>
      <c r="O23" s="162"/>
      <c r="P23" s="162"/>
      <c r="Q23" s="162"/>
      <c r="R23" s="162"/>
      <c r="S23" s="162"/>
      <c r="T23" s="162"/>
      <c r="U23" s="162"/>
      <c r="V23" s="162"/>
      <c r="W23" s="162"/>
      <c r="X23" s="57" t="s">
        <v>76</v>
      </c>
      <c r="Y23" s="105"/>
      <c r="Z23" s="172"/>
      <c r="AA23" s="107"/>
      <c r="AB23" s="172"/>
      <c r="AC23" s="78"/>
      <c r="AD23" s="1">
        <v>0</v>
      </c>
    </row>
    <row r="24" spans="1:32" ht="20.100000000000001" customHeight="1">
      <c r="A24" s="49" t="s">
        <v>103</v>
      </c>
      <c r="B24" s="159"/>
      <c r="C24" s="159"/>
      <c r="D24" s="160" t="s">
        <v>78</v>
      </c>
      <c r="E24" s="160"/>
      <c r="F24" s="159"/>
      <c r="G24" s="159"/>
      <c r="H24" s="160" t="s">
        <v>79</v>
      </c>
      <c r="I24" s="160"/>
      <c r="J24" s="161" t="s">
        <v>81</v>
      </c>
      <c r="K24" s="161"/>
      <c r="L24" s="161"/>
      <c r="M24" s="57" t="s">
        <v>75</v>
      </c>
      <c r="N24" s="162"/>
      <c r="O24" s="162"/>
      <c r="P24" s="162"/>
      <c r="Q24" s="162"/>
      <c r="R24" s="162"/>
      <c r="S24" s="162"/>
      <c r="T24" s="162"/>
      <c r="U24" s="162"/>
      <c r="V24" s="162"/>
      <c r="W24" s="162"/>
      <c r="X24" s="57" t="s">
        <v>76</v>
      </c>
      <c r="Y24" s="105"/>
      <c r="Z24" s="172"/>
      <c r="AA24" s="107"/>
      <c r="AB24" s="172"/>
      <c r="AC24" s="78"/>
    </row>
    <row r="25" spans="1:32" ht="20.100000000000001" customHeight="1">
      <c r="A25" s="51" t="s">
        <v>103</v>
      </c>
      <c r="B25" s="164"/>
      <c r="C25" s="164"/>
      <c r="D25" s="165" t="s">
        <v>78</v>
      </c>
      <c r="E25" s="165"/>
      <c r="F25" s="164"/>
      <c r="G25" s="164"/>
      <c r="H25" s="165" t="s">
        <v>79</v>
      </c>
      <c r="I25" s="165"/>
      <c r="J25" s="166" t="s">
        <v>81</v>
      </c>
      <c r="K25" s="166"/>
      <c r="L25" s="166"/>
      <c r="M25" s="63" t="s">
        <v>75</v>
      </c>
      <c r="N25" s="187"/>
      <c r="O25" s="187"/>
      <c r="P25" s="187"/>
      <c r="Q25" s="187"/>
      <c r="R25" s="187"/>
      <c r="S25" s="187"/>
      <c r="T25" s="187"/>
      <c r="U25" s="187"/>
      <c r="V25" s="187"/>
      <c r="W25" s="187"/>
      <c r="X25" s="64" t="s">
        <v>76</v>
      </c>
      <c r="Y25" s="105"/>
      <c r="Z25" s="173"/>
      <c r="AA25" s="107"/>
      <c r="AB25" s="173"/>
      <c r="AC25" s="78"/>
    </row>
    <row r="26" spans="1:32" ht="20.100000000000001" customHeight="1">
      <c r="A26" s="61" t="s">
        <v>89</v>
      </c>
      <c r="B26" s="50"/>
      <c r="C26" s="57" t="s">
        <v>90</v>
      </c>
      <c r="D26" s="50"/>
      <c r="E26" s="50"/>
      <c r="F26" s="159"/>
      <c r="G26" s="159"/>
      <c r="H26" s="160" t="s">
        <v>78</v>
      </c>
      <c r="I26" s="160"/>
      <c r="J26" s="159"/>
      <c r="K26" s="159"/>
      <c r="L26" s="160" t="s">
        <v>79</v>
      </c>
      <c r="M26" s="160"/>
      <c r="P26" s="50"/>
      <c r="Q26" s="50"/>
      <c r="R26" s="50"/>
      <c r="S26" s="50"/>
      <c r="T26" s="50"/>
      <c r="U26" s="50"/>
      <c r="V26" s="50"/>
      <c r="W26" s="50"/>
      <c r="X26" s="50"/>
      <c r="Y26" s="105"/>
      <c r="Z26" s="142" t="s">
        <v>60</v>
      </c>
      <c r="AA26" s="107">
        <f>AD26</f>
        <v>0</v>
      </c>
      <c r="AB26" s="142" t="s">
        <v>60</v>
      </c>
      <c r="AC26" s="77"/>
      <c r="AD26" s="75">
        <f>IF(AND(F26&gt;=1, F26&lt;13),AE26,AF26)</f>
        <v>0</v>
      </c>
      <c r="AE26" s="1">
        <f>1000*G27</f>
        <v>0</v>
      </c>
      <c r="AF26" s="1">
        <v>0</v>
      </c>
    </row>
    <row r="27" spans="1:32" ht="20.100000000000001" customHeight="1">
      <c r="A27" s="62"/>
      <c r="B27" s="52"/>
      <c r="C27" s="63" t="s">
        <v>91</v>
      </c>
      <c r="D27" s="52"/>
      <c r="E27" s="52"/>
      <c r="F27" s="52" t="s">
        <v>75</v>
      </c>
      <c r="G27" s="164"/>
      <c r="H27" s="164"/>
      <c r="I27" s="164"/>
      <c r="J27" s="52" t="s">
        <v>76</v>
      </c>
      <c r="K27" s="166" t="s">
        <v>92</v>
      </c>
      <c r="L27" s="166"/>
      <c r="M27" s="52"/>
      <c r="N27" s="52"/>
      <c r="O27" s="52"/>
      <c r="P27" s="52"/>
      <c r="Q27" s="52"/>
      <c r="R27" s="52"/>
      <c r="S27" s="52"/>
      <c r="T27" s="52"/>
      <c r="U27" s="52"/>
      <c r="V27" s="52"/>
      <c r="W27" s="52"/>
      <c r="X27" s="52"/>
      <c r="Y27" s="105"/>
      <c r="Z27" s="135"/>
      <c r="AA27" s="107"/>
      <c r="AB27" s="135"/>
      <c r="AC27" s="77"/>
    </row>
    <row r="28" spans="1:32" ht="20.100000000000001" customHeight="1">
      <c r="A28" s="61" t="s">
        <v>41</v>
      </c>
      <c r="B28" s="50"/>
      <c r="C28" s="50"/>
      <c r="D28" s="50"/>
      <c r="E28" s="50"/>
      <c r="F28" s="50"/>
      <c r="G28" s="50"/>
      <c r="H28" s="50"/>
      <c r="I28" s="50"/>
      <c r="J28" s="50"/>
      <c r="K28" s="50"/>
      <c r="L28" s="50"/>
      <c r="M28" s="50"/>
      <c r="N28" s="50"/>
      <c r="O28" s="50"/>
      <c r="P28" s="50"/>
      <c r="Q28" s="50"/>
      <c r="R28" s="50"/>
      <c r="S28" s="50"/>
      <c r="T28" s="50"/>
      <c r="U28" s="50"/>
      <c r="V28" s="50"/>
      <c r="W28" s="50"/>
      <c r="X28" s="50"/>
      <c r="Y28" s="105"/>
      <c r="Z28" s="171" t="s">
        <v>60</v>
      </c>
      <c r="AA28" s="163">
        <f>AD28</f>
        <v>0</v>
      </c>
      <c r="AB28" s="171" t="s">
        <v>60</v>
      </c>
      <c r="AC28" s="78"/>
      <c r="AD28" s="75">
        <f>IF(AND(C29&gt;=1, C29&lt;4),AE28,AF28)</f>
        <v>0</v>
      </c>
      <c r="AE28" s="1">
        <f>2000*C29</f>
        <v>0</v>
      </c>
      <c r="AF28" s="1">
        <v>0</v>
      </c>
    </row>
    <row r="29" spans="1:32" ht="20.100000000000001" customHeight="1">
      <c r="A29" s="61" t="s">
        <v>93</v>
      </c>
      <c r="B29" s="50" t="s">
        <v>75</v>
      </c>
      <c r="C29" s="159"/>
      <c r="D29" s="159"/>
      <c r="E29" s="159"/>
      <c r="F29" s="50" t="s">
        <v>76</v>
      </c>
      <c r="G29" s="161" t="s">
        <v>94</v>
      </c>
      <c r="H29" s="161"/>
      <c r="I29" s="50"/>
      <c r="J29" s="50"/>
      <c r="K29" s="50"/>
      <c r="L29" s="50"/>
      <c r="M29" s="50"/>
      <c r="N29" s="50"/>
      <c r="O29" s="50"/>
      <c r="P29" s="50"/>
      <c r="Q29" s="50"/>
      <c r="R29" s="50"/>
      <c r="S29" s="50"/>
      <c r="T29" s="50"/>
      <c r="U29" s="50"/>
      <c r="V29" s="50"/>
      <c r="W29" s="50"/>
      <c r="X29" s="50"/>
      <c r="Y29" s="105"/>
      <c r="Z29" s="172"/>
      <c r="AA29" s="163"/>
      <c r="AB29" s="172"/>
      <c r="AC29" s="78"/>
      <c r="AD29" s="75"/>
    </row>
    <row r="30" spans="1:32" ht="20.100000000000001" customHeight="1">
      <c r="A30" s="61" t="s">
        <v>95</v>
      </c>
      <c r="B30" s="167"/>
      <c r="C30" s="167"/>
      <c r="D30" s="167"/>
      <c r="E30" s="167"/>
      <c r="F30" s="167"/>
      <c r="G30" s="167"/>
      <c r="H30" s="167"/>
      <c r="I30" s="167"/>
      <c r="J30" s="167"/>
      <c r="K30" s="167"/>
      <c r="L30" s="167"/>
      <c r="M30" s="167"/>
      <c r="N30" s="167"/>
      <c r="O30" s="167"/>
      <c r="P30" s="167"/>
      <c r="Q30" s="167"/>
      <c r="R30" s="167"/>
      <c r="S30" s="167"/>
      <c r="T30" s="167"/>
      <c r="U30" s="167"/>
      <c r="V30" s="167"/>
      <c r="W30" s="167"/>
      <c r="X30" s="168"/>
      <c r="Y30" s="105"/>
      <c r="Z30" s="173"/>
      <c r="AA30" s="163"/>
      <c r="AB30" s="173"/>
      <c r="AC30" s="78"/>
    </row>
    <row r="31" spans="1:32" ht="20.100000000000001" customHeight="1">
      <c r="A31" s="58" t="s">
        <v>96</v>
      </c>
      <c r="B31" s="54"/>
      <c r="C31" s="57" t="s">
        <v>90</v>
      </c>
      <c r="D31" s="50"/>
      <c r="E31" s="50"/>
      <c r="F31" s="159"/>
      <c r="G31" s="159"/>
      <c r="H31" s="160" t="s">
        <v>78</v>
      </c>
      <c r="I31" s="160"/>
      <c r="J31" s="159"/>
      <c r="K31" s="159"/>
      <c r="L31" s="160" t="s">
        <v>79</v>
      </c>
      <c r="M31" s="160"/>
      <c r="O31" s="54"/>
      <c r="P31" s="54"/>
      <c r="Q31" s="54"/>
      <c r="R31" s="54"/>
      <c r="S31" s="54"/>
      <c r="T31" s="54"/>
      <c r="U31" s="54"/>
      <c r="V31" s="54"/>
      <c r="W31" s="54"/>
      <c r="X31" s="54"/>
      <c r="Y31" s="105"/>
      <c r="Z31" s="171" t="s">
        <v>60</v>
      </c>
      <c r="AA31" s="107">
        <f>IF(AND(F31&gt;=1, F31&lt;13),AD31,AD32)</f>
        <v>0</v>
      </c>
      <c r="AB31" s="171" t="s">
        <v>60</v>
      </c>
      <c r="AC31" s="78"/>
      <c r="AD31" s="1">
        <v>3000</v>
      </c>
    </row>
    <row r="32" spans="1:32" ht="20.100000000000001" customHeight="1">
      <c r="A32" s="61" t="s">
        <v>97</v>
      </c>
      <c r="B32" s="57" t="s">
        <v>75</v>
      </c>
      <c r="C32" s="189"/>
      <c r="D32" s="189"/>
      <c r="E32" s="189"/>
      <c r="F32" s="189"/>
      <c r="G32" s="189"/>
      <c r="H32" s="189"/>
      <c r="I32" s="189"/>
      <c r="J32" s="189"/>
      <c r="K32" s="189"/>
      <c r="L32" s="189"/>
      <c r="M32" s="189"/>
      <c r="N32" s="189"/>
      <c r="O32" s="189"/>
      <c r="P32" s="189"/>
      <c r="Q32" s="189"/>
      <c r="R32" s="189"/>
      <c r="S32" s="189"/>
      <c r="T32" s="189"/>
      <c r="U32" s="189"/>
      <c r="V32" s="189"/>
      <c r="W32" s="189"/>
      <c r="X32" s="56" t="s">
        <v>76</v>
      </c>
      <c r="Y32" s="105"/>
      <c r="Z32" s="172"/>
      <c r="AA32" s="107"/>
      <c r="AB32" s="172"/>
      <c r="AC32" s="78"/>
      <c r="AD32" s="1">
        <v>0</v>
      </c>
    </row>
    <row r="33" spans="1:32" ht="20.100000000000001" customHeight="1">
      <c r="A33" s="62" t="s">
        <v>98</v>
      </c>
      <c r="B33" s="63" t="s">
        <v>75</v>
      </c>
      <c r="C33" s="188"/>
      <c r="D33" s="188"/>
      <c r="E33" s="188"/>
      <c r="F33" s="188"/>
      <c r="G33" s="188"/>
      <c r="H33" s="188"/>
      <c r="I33" s="188"/>
      <c r="J33" s="188"/>
      <c r="K33" s="188"/>
      <c r="L33" s="188"/>
      <c r="M33" s="188"/>
      <c r="N33" s="188"/>
      <c r="O33" s="188"/>
      <c r="P33" s="188"/>
      <c r="Q33" s="188"/>
      <c r="R33" s="188"/>
      <c r="S33" s="188"/>
      <c r="T33" s="188"/>
      <c r="U33" s="188"/>
      <c r="V33" s="188"/>
      <c r="W33" s="188"/>
      <c r="X33" s="64" t="s">
        <v>76</v>
      </c>
      <c r="Y33" s="105"/>
      <c r="Z33" s="173"/>
      <c r="AA33" s="107"/>
      <c r="AB33" s="173"/>
      <c r="AC33" s="78"/>
    </row>
    <row r="34" spans="1:32" ht="20.100000000000001" customHeight="1">
      <c r="A34" s="61" t="s">
        <v>42</v>
      </c>
      <c r="B34" s="57"/>
      <c r="C34" s="57"/>
      <c r="D34" s="57"/>
      <c r="E34" s="57"/>
      <c r="F34" s="57"/>
      <c r="G34" s="57"/>
      <c r="H34" s="57"/>
      <c r="I34" s="57"/>
      <c r="J34" s="57"/>
      <c r="K34" s="57"/>
      <c r="L34" s="57"/>
      <c r="M34" s="57"/>
      <c r="N34" s="57"/>
      <c r="O34" s="57"/>
      <c r="P34" s="57"/>
      <c r="Q34" s="57"/>
      <c r="R34" s="57"/>
      <c r="S34" s="57"/>
      <c r="T34" s="57"/>
      <c r="U34" s="57"/>
      <c r="V34" s="57"/>
      <c r="W34" s="57"/>
      <c r="X34" s="48"/>
      <c r="Y34" s="105"/>
      <c r="Z34" s="171" t="s">
        <v>60</v>
      </c>
      <c r="AA34" s="107">
        <f>AD34+AD35</f>
        <v>0</v>
      </c>
      <c r="AB34" s="171" t="s">
        <v>60</v>
      </c>
      <c r="AC34" s="78"/>
      <c r="AD34" s="75">
        <f>IF(AND(B35&gt;=1, B35&lt;13),AE34,AF34)</f>
        <v>0</v>
      </c>
      <c r="AE34" s="1">
        <v>10000</v>
      </c>
      <c r="AF34" s="1">
        <v>0</v>
      </c>
    </row>
    <row r="35" spans="1:32" ht="20.100000000000001" customHeight="1">
      <c r="A35" s="49" t="s">
        <v>103</v>
      </c>
      <c r="B35" s="159"/>
      <c r="C35" s="159"/>
      <c r="D35" s="160" t="s">
        <v>78</v>
      </c>
      <c r="E35" s="160"/>
      <c r="F35" s="159"/>
      <c r="G35" s="159"/>
      <c r="H35" s="160" t="s">
        <v>79</v>
      </c>
      <c r="I35" s="160"/>
      <c r="J35" s="161" t="s">
        <v>81</v>
      </c>
      <c r="K35" s="161"/>
      <c r="L35" s="161"/>
      <c r="M35" s="57" t="s">
        <v>75</v>
      </c>
      <c r="N35" s="162"/>
      <c r="O35" s="162"/>
      <c r="P35" s="162"/>
      <c r="Q35" s="162"/>
      <c r="R35" s="162"/>
      <c r="S35" s="162"/>
      <c r="T35" s="162"/>
      <c r="U35" s="162"/>
      <c r="V35" s="162"/>
      <c r="W35" s="162"/>
      <c r="X35" s="57" t="s">
        <v>76</v>
      </c>
      <c r="Y35" s="105"/>
      <c r="Z35" s="172"/>
      <c r="AA35" s="107"/>
      <c r="AB35" s="172"/>
      <c r="AC35" s="78"/>
      <c r="AD35" s="75">
        <f>IF(AND(B36&gt;=1, B36&lt;13),AE35,AF35)</f>
        <v>0</v>
      </c>
      <c r="AE35" s="1">
        <v>10000</v>
      </c>
      <c r="AF35" s="1">
        <v>0</v>
      </c>
    </row>
    <row r="36" spans="1:32" ht="20.100000000000001" customHeight="1">
      <c r="A36" s="49" t="s">
        <v>103</v>
      </c>
      <c r="B36" s="159"/>
      <c r="C36" s="159"/>
      <c r="D36" s="160" t="s">
        <v>78</v>
      </c>
      <c r="E36" s="160"/>
      <c r="F36" s="159"/>
      <c r="G36" s="159"/>
      <c r="H36" s="160" t="s">
        <v>79</v>
      </c>
      <c r="I36" s="160"/>
      <c r="J36" s="161" t="s">
        <v>81</v>
      </c>
      <c r="K36" s="161"/>
      <c r="L36" s="161"/>
      <c r="M36" s="57" t="s">
        <v>75</v>
      </c>
      <c r="N36" s="162"/>
      <c r="O36" s="162"/>
      <c r="P36" s="162"/>
      <c r="Q36" s="162"/>
      <c r="R36" s="162"/>
      <c r="S36" s="162"/>
      <c r="T36" s="162"/>
      <c r="U36" s="162"/>
      <c r="V36" s="162"/>
      <c r="W36" s="162"/>
      <c r="X36" s="57" t="s">
        <v>76</v>
      </c>
      <c r="Y36" s="105"/>
      <c r="Z36" s="172"/>
      <c r="AA36" s="107"/>
      <c r="AB36" s="172"/>
      <c r="AC36" s="78"/>
    </row>
    <row r="37" spans="1:32" ht="20.100000000000001" customHeight="1">
      <c r="A37" s="51" t="s">
        <v>103</v>
      </c>
      <c r="B37" s="164"/>
      <c r="C37" s="164"/>
      <c r="D37" s="165" t="s">
        <v>78</v>
      </c>
      <c r="E37" s="165"/>
      <c r="F37" s="164"/>
      <c r="G37" s="164"/>
      <c r="H37" s="165" t="s">
        <v>79</v>
      </c>
      <c r="I37" s="165"/>
      <c r="J37" s="166" t="s">
        <v>81</v>
      </c>
      <c r="K37" s="166"/>
      <c r="L37" s="166"/>
      <c r="M37" s="63" t="s">
        <v>75</v>
      </c>
      <c r="N37" s="187"/>
      <c r="O37" s="187"/>
      <c r="P37" s="187"/>
      <c r="Q37" s="187"/>
      <c r="R37" s="187"/>
      <c r="S37" s="187"/>
      <c r="T37" s="187"/>
      <c r="U37" s="187"/>
      <c r="V37" s="187"/>
      <c r="W37" s="187"/>
      <c r="X37" s="64" t="s">
        <v>76</v>
      </c>
      <c r="Y37" s="105"/>
      <c r="Z37" s="173"/>
      <c r="AA37" s="107"/>
      <c r="AB37" s="173"/>
      <c r="AC37" s="78"/>
    </row>
    <row r="38" spans="1:32" ht="20.100000000000001" customHeight="1">
      <c r="A38" s="58" t="s">
        <v>99</v>
      </c>
      <c r="B38" s="59"/>
      <c r="C38" s="59"/>
      <c r="D38" s="59"/>
      <c r="E38" s="59"/>
      <c r="F38" s="59" t="s">
        <v>100</v>
      </c>
      <c r="G38" s="59"/>
      <c r="H38" s="59"/>
      <c r="I38" s="59"/>
      <c r="J38" s="159"/>
      <c r="K38" s="159"/>
      <c r="L38" s="160" t="s">
        <v>78</v>
      </c>
      <c r="M38" s="160"/>
      <c r="N38" s="159"/>
      <c r="O38" s="159"/>
      <c r="P38" s="160" t="s">
        <v>79</v>
      </c>
      <c r="Q38" s="160"/>
      <c r="R38" s="59"/>
      <c r="S38" s="59"/>
      <c r="T38" s="59"/>
      <c r="U38" s="59"/>
      <c r="V38" s="59"/>
      <c r="W38" s="59"/>
      <c r="X38" s="53"/>
      <c r="Y38" s="105"/>
      <c r="Z38" s="171" t="s">
        <v>60</v>
      </c>
      <c r="AA38" s="157">
        <v>0</v>
      </c>
      <c r="AB38" s="171" t="s">
        <v>60</v>
      </c>
      <c r="AC38" s="78"/>
    </row>
    <row r="39" spans="1:32" ht="20.100000000000001" customHeight="1">
      <c r="A39" s="70"/>
      <c r="B39" s="71"/>
      <c r="C39" s="71"/>
      <c r="D39" s="72"/>
      <c r="E39" s="72"/>
      <c r="F39" s="57" t="s">
        <v>100</v>
      </c>
      <c r="G39" s="57"/>
      <c r="H39" s="57"/>
      <c r="I39" s="57"/>
      <c r="J39" s="159"/>
      <c r="K39" s="159"/>
      <c r="L39" s="160" t="s">
        <v>78</v>
      </c>
      <c r="M39" s="160"/>
      <c r="N39" s="159"/>
      <c r="O39" s="159"/>
      <c r="P39" s="160" t="s">
        <v>79</v>
      </c>
      <c r="Q39" s="160"/>
      <c r="R39" s="57"/>
      <c r="S39" s="57"/>
      <c r="T39" s="57"/>
      <c r="U39" s="57"/>
      <c r="V39" s="57"/>
      <c r="W39" s="57"/>
      <c r="X39" s="48"/>
      <c r="Y39" s="105"/>
      <c r="Z39" s="172"/>
      <c r="AA39" s="157"/>
      <c r="AB39" s="172"/>
      <c r="AC39" s="78"/>
    </row>
    <row r="40" spans="1:32" ht="20.100000000000001" customHeight="1">
      <c r="A40" s="70"/>
      <c r="B40" s="71"/>
      <c r="C40" s="71"/>
      <c r="D40" s="72"/>
      <c r="E40" s="72"/>
      <c r="F40" s="57" t="s">
        <v>100</v>
      </c>
      <c r="G40" s="57"/>
      <c r="H40" s="57"/>
      <c r="I40" s="57"/>
      <c r="J40" s="159"/>
      <c r="K40" s="159"/>
      <c r="L40" s="165" t="s">
        <v>78</v>
      </c>
      <c r="M40" s="165"/>
      <c r="N40" s="159"/>
      <c r="O40" s="159"/>
      <c r="P40" s="160" t="s">
        <v>79</v>
      </c>
      <c r="Q40" s="160"/>
      <c r="R40" s="63"/>
      <c r="S40" s="63"/>
      <c r="T40" s="63"/>
      <c r="U40" s="63"/>
      <c r="V40" s="63"/>
      <c r="W40" s="63"/>
      <c r="X40" s="55"/>
      <c r="Y40" s="105"/>
      <c r="Z40" s="173"/>
      <c r="AA40" s="157"/>
      <c r="AB40" s="173"/>
      <c r="AC40" s="78"/>
    </row>
    <row r="41" spans="1:32" ht="20.100000000000001" customHeight="1">
      <c r="A41" s="58" t="s">
        <v>101</v>
      </c>
      <c r="B41" s="59"/>
      <c r="C41" s="59"/>
      <c r="D41" s="59"/>
      <c r="E41" s="59"/>
      <c r="F41" s="59"/>
      <c r="G41" s="59"/>
      <c r="H41" s="59"/>
      <c r="I41" s="59"/>
      <c r="J41" s="59"/>
      <c r="K41" s="59" t="s">
        <v>75</v>
      </c>
      <c r="L41" s="159"/>
      <c r="M41" s="159"/>
      <c r="N41" s="59" t="s">
        <v>76</v>
      </c>
      <c r="O41" s="59" t="s">
        <v>102</v>
      </c>
      <c r="P41" s="59"/>
      <c r="Q41" s="59"/>
      <c r="R41" s="59"/>
      <c r="S41" s="59"/>
      <c r="T41" s="59"/>
      <c r="U41" s="59"/>
      <c r="V41" s="59"/>
      <c r="W41" s="59"/>
      <c r="X41" s="53"/>
      <c r="Y41" s="105"/>
      <c r="Z41" s="142" t="s">
        <v>60</v>
      </c>
      <c r="AA41" s="107">
        <f>IF(AND(L41&gt;=1, L41&lt;6),AD41,AD42)</f>
        <v>0</v>
      </c>
      <c r="AB41" s="142" t="s">
        <v>60</v>
      </c>
      <c r="AC41" s="77"/>
      <c r="AD41" s="1">
        <f>10000*L41</f>
        <v>0</v>
      </c>
    </row>
    <row r="42" spans="1:32" ht="20.100000000000001" customHeight="1">
      <c r="A42" s="94" t="s">
        <v>65</v>
      </c>
      <c r="B42" s="170"/>
      <c r="C42" s="170"/>
      <c r="D42" s="170"/>
      <c r="E42" s="170"/>
      <c r="F42" s="170"/>
      <c r="G42" s="170"/>
      <c r="H42" s="170"/>
      <c r="I42" s="170"/>
      <c r="J42" s="170"/>
      <c r="K42" s="170"/>
      <c r="L42" s="170"/>
      <c r="M42" s="170"/>
      <c r="N42" s="170"/>
      <c r="O42" s="170"/>
      <c r="P42" s="170"/>
      <c r="Q42" s="170"/>
      <c r="R42" s="170"/>
      <c r="S42" s="170"/>
      <c r="T42" s="170"/>
      <c r="U42" s="170"/>
      <c r="V42" s="170"/>
      <c r="W42" s="170"/>
      <c r="X42" s="55"/>
      <c r="Y42" s="105"/>
      <c r="Z42" s="135"/>
      <c r="AA42" s="169"/>
      <c r="AB42" s="135"/>
      <c r="AC42" s="77"/>
      <c r="AD42" s="1">
        <v>0</v>
      </c>
    </row>
    <row r="43" spans="1:32" ht="20.100000000000001" customHeight="1">
      <c r="A43" s="58" t="s">
        <v>51</v>
      </c>
      <c r="B43" s="59"/>
      <c r="C43" s="59"/>
      <c r="D43" s="59"/>
      <c r="E43" s="59"/>
      <c r="F43" s="59"/>
      <c r="G43" s="59"/>
      <c r="H43" s="59"/>
      <c r="I43" s="59"/>
      <c r="J43" s="59"/>
      <c r="K43" s="59"/>
      <c r="L43" s="59"/>
      <c r="M43" s="59"/>
      <c r="N43" s="59"/>
      <c r="O43" s="59"/>
      <c r="P43" s="59"/>
      <c r="Q43" s="59"/>
      <c r="R43" s="59"/>
      <c r="S43" s="59"/>
      <c r="T43" s="59"/>
      <c r="U43" s="59"/>
      <c r="V43" s="59"/>
      <c r="W43" s="59"/>
      <c r="X43" s="53"/>
      <c r="Y43" s="105"/>
      <c r="Z43" s="142" t="s">
        <v>60</v>
      </c>
      <c r="AA43" s="107">
        <f>IF(AND(B44&gt;=1, B44&lt;13),AD43,AD44)</f>
        <v>0</v>
      </c>
      <c r="AB43" s="142" t="s">
        <v>60</v>
      </c>
      <c r="AC43" s="77"/>
      <c r="AD43" s="75">
        <v>10000</v>
      </c>
    </row>
    <row r="44" spans="1:32" ht="20.100000000000001" customHeight="1">
      <c r="A44" s="88" t="s">
        <v>107</v>
      </c>
      <c r="B44" s="159"/>
      <c r="C44" s="159"/>
      <c r="D44" s="160" t="s">
        <v>78</v>
      </c>
      <c r="E44" s="160"/>
      <c r="F44" s="89" t="s">
        <v>109</v>
      </c>
      <c r="G44" s="159"/>
      <c r="H44" s="159"/>
      <c r="I44" s="160" t="s">
        <v>110</v>
      </c>
      <c r="J44" s="160"/>
      <c r="K44" s="165" t="s">
        <v>108</v>
      </c>
      <c r="L44" s="165"/>
      <c r="M44" s="165"/>
      <c r="N44" s="162"/>
      <c r="O44" s="162"/>
      <c r="P44" s="162"/>
      <c r="Q44" s="162"/>
      <c r="R44" s="162"/>
      <c r="S44" s="162"/>
      <c r="T44" s="162"/>
      <c r="U44" s="162"/>
      <c r="V44" s="162"/>
      <c r="W44" s="162"/>
      <c r="X44" s="57" t="s">
        <v>76</v>
      </c>
      <c r="Y44" s="105"/>
      <c r="Z44" s="135"/>
      <c r="AA44" s="169"/>
      <c r="AB44" s="135"/>
      <c r="AC44" s="77"/>
      <c r="AD44" s="75">
        <v>0</v>
      </c>
    </row>
    <row r="45" spans="1:32" ht="20.100000000000001" customHeight="1">
      <c r="A45" s="58" t="s">
        <v>59</v>
      </c>
      <c r="B45" s="59"/>
      <c r="C45" s="59"/>
      <c r="D45" s="59"/>
      <c r="E45" s="59"/>
      <c r="F45" s="59"/>
      <c r="G45" s="59"/>
      <c r="H45" s="59"/>
      <c r="I45" s="59"/>
      <c r="J45" s="59"/>
      <c r="K45" s="59"/>
      <c r="L45" s="59"/>
      <c r="M45" s="59"/>
      <c r="N45" s="59"/>
      <c r="O45" s="59"/>
      <c r="P45" s="59"/>
      <c r="Q45" s="59"/>
      <c r="R45" s="59"/>
      <c r="S45" s="59"/>
      <c r="T45" s="59"/>
      <c r="U45" s="59"/>
      <c r="V45" s="59"/>
      <c r="W45" s="59"/>
      <c r="X45" s="53"/>
      <c r="Y45" s="105"/>
      <c r="Z45" s="142" t="s">
        <v>60</v>
      </c>
      <c r="AA45" s="107">
        <f>実績報告書!G32</f>
        <v>0</v>
      </c>
      <c r="AB45" s="142" t="s">
        <v>60</v>
      </c>
      <c r="AC45" s="77"/>
    </row>
    <row r="46" spans="1:32" ht="20.100000000000001" customHeight="1" thickBot="1">
      <c r="A46" s="62" t="s">
        <v>104</v>
      </c>
      <c r="B46" s="63"/>
      <c r="C46" s="63"/>
      <c r="D46" s="63"/>
      <c r="E46" s="63"/>
      <c r="F46" s="63" t="s">
        <v>75</v>
      </c>
      <c r="G46" s="181">
        <f>AA45/5000</f>
        <v>0</v>
      </c>
      <c r="H46" s="181"/>
      <c r="I46" s="181"/>
      <c r="J46" s="63" t="s">
        <v>76</v>
      </c>
      <c r="K46" s="63" t="s">
        <v>116</v>
      </c>
      <c r="L46" s="69"/>
      <c r="M46" s="63"/>
      <c r="N46" s="63"/>
      <c r="O46" s="63"/>
      <c r="P46" s="63"/>
      <c r="Q46" s="63"/>
      <c r="R46" s="63"/>
      <c r="S46" s="63"/>
      <c r="T46" s="63"/>
      <c r="U46" s="63"/>
      <c r="V46" s="63"/>
      <c r="W46" s="63"/>
      <c r="X46" s="36"/>
      <c r="Y46" s="105"/>
      <c r="Z46" s="135"/>
      <c r="AA46" s="153"/>
      <c r="AB46" s="143"/>
      <c r="AC46" s="77"/>
    </row>
    <row r="47" spans="1:32" ht="14.25" thickTop="1"/>
  </sheetData>
  <mergeCells count="173">
    <mergeCell ref="H37:I37"/>
    <mergeCell ref="J37:L37"/>
    <mergeCell ref="N37:W37"/>
    <mergeCell ref="N38:O38"/>
    <mergeCell ref="P38:Q38"/>
    <mergeCell ref="N39:O39"/>
    <mergeCell ref="P39:Q39"/>
    <mergeCell ref="G46:I46"/>
    <mergeCell ref="N40:O40"/>
    <mergeCell ref="P40:Q40"/>
    <mergeCell ref="L41:M41"/>
    <mergeCell ref="G44:H44"/>
    <mergeCell ref="I44:J44"/>
    <mergeCell ref="N44:W44"/>
    <mergeCell ref="K44:M44"/>
    <mergeCell ref="F35:G35"/>
    <mergeCell ref="H35:I35"/>
    <mergeCell ref="J35:L35"/>
    <mergeCell ref="N35:W35"/>
    <mergeCell ref="F31:G31"/>
    <mergeCell ref="H31:I31"/>
    <mergeCell ref="J31:K31"/>
    <mergeCell ref="L31:M31"/>
    <mergeCell ref="C32:W32"/>
    <mergeCell ref="F25:G25"/>
    <mergeCell ref="H25:I25"/>
    <mergeCell ref="J25:L25"/>
    <mergeCell ref="N25:W25"/>
    <mergeCell ref="F26:G26"/>
    <mergeCell ref="H26:I26"/>
    <mergeCell ref="J26:K26"/>
    <mergeCell ref="L26:M26"/>
    <mergeCell ref="C33:W33"/>
    <mergeCell ref="B25:C25"/>
    <mergeCell ref="D25:E25"/>
    <mergeCell ref="A6:X7"/>
    <mergeCell ref="C21:E21"/>
    <mergeCell ref="G21:X21"/>
    <mergeCell ref="B23:C23"/>
    <mergeCell ref="D23:E23"/>
    <mergeCell ref="F23:G23"/>
    <mergeCell ref="H23:I23"/>
    <mergeCell ref="J23:L23"/>
    <mergeCell ref="N23:W23"/>
    <mergeCell ref="N18:O18"/>
    <mergeCell ref="W11:X11"/>
    <mergeCell ref="S13:T13"/>
    <mergeCell ref="W13:X13"/>
    <mergeCell ref="G12:W12"/>
    <mergeCell ref="G14:W14"/>
    <mergeCell ref="G16:W16"/>
    <mergeCell ref="Q15:R15"/>
    <mergeCell ref="S15:T15"/>
    <mergeCell ref="U15:V15"/>
    <mergeCell ref="W15:X15"/>
    <mergeCell ref="K17:W17"/>
    <mergeCell ref="J18:L18"/>
    <mergeCell ref="C16:E16"/>
    <mergeCell ref="Q13:R13"/>
    <mergeCell ref="U13:V13"/>
    <mergeCell ref="C12:E12"/>
    <mergeCell ref="C14:E14"/>
    <mergeCell ref="H9:I9"/>
    <mergeCell ref="S11:T11"/>
    <mergeCell ref="U11:V11"/>
    <mergeCell ref="Q11:R11"/>
    <mergeCell ref="B11:P11"/>
    <mergeCell ref="U9:W9"/>
    <mergeCell ref="Q9:S9"/>
    <mergeCell ref="C9:E9"/>
    <mergeCell ref="L9:O9"/>
    <mergeCell ref="F9:G9"/>
    <mergeCell ref="J9:K9"/>
    <mergeCell ref="A2:AB2"/>
    <mergeCell ref="A5:AB5"/>
    <mergeCell ref="AB43:AB44"/>
    <mergeCell ref="AB45:AB46"/>
    <mergeCell ref="AA6:AB6"/>
    <mergeCell ref="AA7:AB7"/>
    <mergeCell ref="Z4:AB4"/>
    <mergeCell ref="AB28:AB30"/>
    <mergeCell ref="AB31:AB33"/>
    <mergeCell ref="AB34:AB37"/>
    <mergeCell ref="AB38:AB40"/>
    <mergeCell ref="AB41:AB42"/>
    <mergeCell ref="AB15:AB16"/>
    <mergeCell ref="AB17:AB19"/>
    <mergeCell ref="AB20:AB21"/>
    <mergeCell ref="AB22:AB25"/>
    <mergeCell ref="AB26:AB27"/>
    <mergeCell ref="Y6:Z6"/>
    <mergeCell ref="Y7:Z7"/>
    <mergeCell ref="AB8:AB9"/>
    <mergeCell ref="AB10:AB12"/>
    <mergeCell ref="AB13:AB14"/>
    <mergeCell ref="Z8:Z9"/>
    <mergeCell ref="Z45:Z46"/>
    <mergeCell ref="Z10:Z12"/>
    <mergeCell ref="Z17:Z19"/>
    <mergeCell ref="Z28:Z30"/>
    <mergeCell ref="Z31:Z33"/>
    <mergeCell ref="Z38:Z40"/>
    <mergeCell ref="Z34:Z37"/>
    <mergeCell ref="Z22:Z25"/>
    <mergeCell ref="Z13:Z14"/>
    <mergeCell ref="Z15:Z16"/>
    <mergeCell ref="Z20:Z21"/>
    <mergeCell ref="Z26:Z27"/>
    <mergeCell ref="Y43:Y44"/>
    <mergeCell ref="AA43:AA44"/>
    <mergeCell ref="Y38:Y40"/>
    <mergeCell ref="AA38:AA40"/>
    <mergeCell ref="Z41:Z42"/>
    <mergeCell ref="A42:W42"/>
    <mergeCell ref="Y41:Y42"/>
    <mergeCell ref="AA41:AA42"/>
    <mergeCell ref="Z43:Z44"/>
    <mergeCell ref="J38:K38"/>
    <mergeCell ref="L38:M38"/>
    <mergeCell ref="J39:K39"/>
    <mergeCell ref="L39:M39"/>
    <mergeCell ref="J40:K40"/>
    <mergeCell ref="L40:M40"/>
    <mergeCell ref="B44:C44"/>
    <mergeCell ref="D44:E44"/>
    <mergeCell ref="Y31:Y33"/>
    <mergeCell ref="AA28:AA30"/>
    <mergeCell ref="AA31:AA33"/>
    <mergeCell ref="Y26:Y27"/>
    <mergeCell ref="AA26:AA27"/>
    <mergeCell ref="Y28:Y30"/>
    <mergeCell ref="Y34:Y37"/>
    <mergeCell ref="AA34:AA37"/>
    <mergeCell ref="B36:C36"/>
    <mergeCell ref="D36:E36"/>
    <mergeCell ref="F36:G36"/>
    <mergeCell ref="H36:I36"/>
    <mergeCell ref="J36:L36"/>
    <mergeCell ref="N36:W36"/>
    <mergeCell ref="B37:C37"/>
    <mergeCell ref="D37:E37"/>
    <mergeCell ref="F37:G37"/>
    <mergeCell ref="K27:L27"/>
    <mergeCell ref="G27:I27"/>
    <mergeCell ref="C29:E29"/>
    <mergeCell ref="G29:H29"/>
    <mergeCell ref="B30:X30"/>
    <mergeCell ref="B35:C35"/>
    <mergeCell ref="D35:E35"/>
    <mergeCell ref="Y45:Y46"/>
    <mergeCell ref="AA45:AA46"/>
    <mergeCell ref="A8:A19"/>
    <mergeCell ref="Y8:Y9"/>
    <mergeCell ref="AA8:AA9"/>
    <mergeCell ref="Y10:Y12"/>
    <mergeCell ref="AA10:AA12"/>
    <mergeCell ref="Y13:Y14"/>
    <mergeCell ref="AA13:AA14"/>
    <mergeCell ref="Y17:Y19"/>
    <mergeCell ref="AA17:AA19"/>
    <mergeCell ref="Y15:Y16"/>
    <mergeCell ref="AA15:AA16"/>
    <mergeCell ref="Y20:Y21"/>
    <mergeCell ref="AA20:AA21"/>
    <mergeCell ref="A22:W22"/>
    <mergeCell ref="Y22:Y25"/>
    <mergeCell ref="AA22:AA25"/>
    <mergeCell ref="B24:C24"/>
    <mergeCell ref="D24:E24"/>
    <mergeCell ref="F24:G24"/>
    <mergeCell ref="H24:I24"/>
    <mergeCell ref="J24:L24"/>
    <mergeCell ref="N24:W24"/>
  </mergeCells>
  <phoneticPr fontId="2"/>
  <dataValidations count="1">
    <dataValidation type="list" allowBlank="1" showInputMessage="1" showErrorMessage="1" sqref="B30:X30" xr:uid="{E060FFD9-0224-4637-9646-97FA18EC80BF}">
      <formula1>"（輪投げ）,（ダーツ）,（スカットボール）,（輪投げ）（ダーツ）,（輪投げ）（スカットボール）,（ダーツ）（スカットボール）,（輪投げ）（ダーツ）（スカットボール）"</formula1>
    </dataValidation>
  </dataValidations>
  <pageMargins left="0.70866141732283472" right="0.39370078740157483" top="0.39370078740157483" bottom="0.15748031496062992" header="0.31496062992125984" footer="0.31496062992125984"/>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実績報告書</vt:lpstr>
      <vt:lpstr>いきいきサロン事業報告</vt:lpstr>
      <vt:lpstr>事業報告書</vt:lpstr>
      <vt:lpstr>いきいきサロン事業報告!Print_Area</vt:lpstr>
      <vt:lpstr>事業報告書!Print_Area</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2025-08-02T03:37:11Z</dcterms:modified>
</cp:coreProperties>
</file>